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нтейнерные растения" sheetId="1" state="visible" r:id="rId3"/>
    <sheet name="Контейнерные деревья" sheetId="2" state="visible" r:id="rId4"/>
    <sheet name="Деревья в грунте" sheetId="3" state="visible" r:id="rId5"/>
  </sheets>
  <definedNames>
    <definedName function="false" hidden="false" localSheetId="2" name="_xlnm.Print_Area" vbProcedure="false">'Деревья в грунте'!$A$1:$H$457</definedName>
    <definedName function="false" hidden="false" localSheetId="2" name="_xlnm.Print_Titles" vbProcedure="false">'Деревья в грунте'!$4:$4</definedName>
    <definedName function="false" hidden="false" localSheetId="1" name="_xlnm.Print_Area" vbProcedure="false">'Контейнерные деревья'!$A$1:$I$53</definedName>
    <definedName function="false" hidden="false" localSheetId="1" name="_xlnm.Print_Titles" vbProcedure="false">'Контейнерные деревья'!$4:$4</definedName>
    <definedName function="false" hidden="false" localSheetId="0" name="_xlnm.Print_Area" vbProcedure="false">'Контейнерные растения'!$A$1:$I$283</definedName>
    <definedName function="false" hidden="false" localSheetId="0" name="_xlnm.Print_Titles" vbProcedure="false">'Контейнерные растения'!$5:$5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7" authorId="0">
      <text>
        <r>
          <rPr>
            <sz val="10"/>
            <rFont val="Arial"/>
            <family val="2"/>
          </rPr>
          <t xml:space="preserve">Пороги и проценты можно менять — расчёт обновится автоматически.</t>
        </r>
      </text>
    </comment>
  </commentList>
</comments>
</file>

<file path=xl/sharedStrings.xml><?xml version="1.0" encoding="utf-8"?>
<sst xmlns="http://schemas.openxmlformats.org/spreadsheetml/2006/main" count="2192" uniqueCount="420">
  <si>
    <t xml:space="preserve">Питомник растений «ArtGreen»</t>
  </si>
  <si>
    <t xml:space="preserve">лето-осень 2026</t>
  </si>
  <si>
    <t xml:space="preserve">+7 (863) 206-7-222      art-green.ru      pitomnik@art-green.ru</t>
  </si>
  <si>
    <t xml:space="preserve">Тип цены для заказа:</t>
  </si>
  <si>
    <t xml:space="preserve">Розница</t>
  </si>
  <si>
    <t xml:space="preserve">◀ выберите</t>
  </si>
  <si>
    <t xml:space="preserve">Контейнер: С3 / С7,5 / С15 / С35 — объём в литрах. Заполните «Кол-во» — сумма посчитается автоматически.</t>
  </si>
  <si>
    <t xml:space="preserve">№</t>
  </si>
  <si>
    <t xml:space="preserve">Наименование</t>
  </si>
  <si>
    <t xml:space="preserve">Контейнер</t>
  </si>
  <si>
    <t xml:space="preserve">Цена ОПТ, ₽ *</t>
  </si>
  <si>
    <t xml:space="preserve">Цена ЛД, ₽</t>
  </si>
  <si>
    <t xml:space="preserve">Цена Розница, ₽</t>
  </si>
  <si>
    <t xml:space="preserve">Кол-во</t>
  </si>
  <si>
    <t xml:space="preserve">Сумма, ₽</t>
  </si>
  <si>
    <t xml:space="preserve">Остаток,
шт</t>
  </si>
  <si>
    <t xml:space="preserve">ШКАЛА ОБЪЁМНЫХ СКИДОК — контейнерные растения и деревья (на «Деревья в грунте» не распространяется)</t>
  </si>
  <si>
    <t xml:space="preserve">При сумме заказа от, ₽:</t>
  </si>
  <si>
    <t xml:space="preserve">Скидка:</t>
  </si>
  <si>
    <t xml:space="preserve">Айва превосходная "Пинк Леди" (Chaenomeles superba "Pink Lady")</t>
  </si>
  <si>
    <t xml:space="preserve">С3</t>
  </si>
  <si>
    <t xml:space="preserve">С7,5</t>
  </si>
  <si>
    <t xml:space="preserve">Айва превосходная "Тексас Скарлет" (Chaenomeles superba "Texas Scarlet")</t>
  </si>
  <si>
    <t xml:space="preserve">Айва японская "Рубра" (Chaenomeles japonica "Rubra")</t>
  </si>
  <si>
    <t xml:space="preserve">Барбарис оттавский "Суперба" (Berberis ottawensis "Superba")</t>
  </si>
  <si>
    <t xml:space="preserve">Барбарис средний "Паркджувел" (Berberis media "Parkjuweel")</t>
  </si>
  <si>
    <t xml:space="preserve">Барбарис средний "Ред Джевел" (Berberis media "Red Jewel")</t>
  </si>
  <si>
    <t xml:space="preserve">Барбарис Тунберга "Адмирейшн" (Berberis thunbergii "Admiration")</t>
  </si>
  <si>
    <t xml:space="preserve">Барбарис Тунберга "Атропурпуреа Нана" (Berberis thunbergii "Atropurpurea Nana")</t>
  </si>
  <si>
    <t xml:space="preserve">Барбарис Тунберга "Атропурпуреа" (Berberis thunbergii "Atropurpurea")</t>
  </si>
  <si>
    <t xml:space="preserve">Барбарис Тунберга "Ауреа" (Berberis thunbergii "Aurea")</t>
  </si>
  <si>
    <t xml:space="preserve">Барбарис Тунберга "Багатель" (Berberis thunbergii "Bagatelle")</t>
  </si>
  <si>
    <t xml:space="preserve">Барбарис Тунберга "Голден Ринг" (Berberis thunbergii "Golden Ring")</t>
  </si>
  <si>
    <t xml:space="preserve">Барбарис Тунберга "Голден Торч" (Berberis thunbergii "Golden Torch")</t>
  </si>
  <si>
    <t xml:space="preserve">Барбарис Тунберга "Грин Карпет" (Berberis thunbergii "Green Carpet")</t>
  </si>
  <si>
    <t xml:space="preserve">Барбарис Тунберга "Грин Орнамент" (Berberis thunbergii "Green Ornament")</t>
  </si>
  <si>
    <t xml:space="preserve">Барбарис Тунберга "Дартс Ред Леди" (Berberis thunbergii "'Dart's Red Lady")</t>
  </si>
  <si>
    <t xml:space="preserve">Барбарис Тунберга "Кобольд" (Berberis thunbergii "Kobold")</t>
  </si>
  <si>
    <t xml:space="preserve">Барбарис Тунберга "Коронита" (Berberis thunbergii "Coronita")</t>
  </si>
  <si>
    <t xml:space="preserve">Барбарис Тунберга "Пинк Квин" (Berberis thunbergii "Pink Queen")</t>
  </si>
  <si>
    <t xml:space="preserve">Барбарис Тунберга "Поувов" (Berberis thunbergii "Powwow")</t>
  </si>
  <si>
    <t xml:space="preserve">Барбарис Тунберга "Ред Рокет" (Berberis thunbergii  "Red Rocket")</t>
  </si>
  <si>
    <t xml:space="preserve">Барбарис Тунберга "Ред Чиф" (Berberis thunbergii  "Red Chief")</t>
  </si>
  <si>
    <t xml:space="preserve">Барбарис Тунберга "Сильвер Бьюти" (Berberis thunbergii "Silver Beauty")</t>
  </si>
  <si>
    <t xml:space="preserve">Барбарис Тунберга "Хелмонд Пиллар" (Berberis thunbergii "Helmond Pillar")</t>
  </si>
  <si>
    <t xml:space="preserve">Барбарис Тунберга "Эректа" (Berberis thunbergii "Erecta")</t>
  </si>
  <si>
    <t xml:space="preserve">Бересклет Форчуна "Эмерал Гейти" (Euonymus fortunei "Emerald Gaiety")</t>
  </si>
  <si>
    <t xml:space="preserve">Бересклет Форчуна "Эмеральд Голд" (Euonymus fortunei "Emerald 'n' Gold")</t>
  </si>
  <si>
    <t xml:space="preserve">Вейгела гибридная "Бристоль Руби" (Weigela hybrida "Bristol Ruby")</t>
  </si>
  <si>
    <t xml:space="preserve">Вейгела гибридная "Ева Ратке" (Weigela hybrida "Eva Rathke")</t>
  </si>
  <si>
    <t xml:space="preserve">Вейгела гибридная "Кандида" (Weigela hybrida "Candida")</t>
  </si>
  <si>
    <t xml:space="preserve">Вейгела цветущая "Виктория" (Weigela florida "Victoria")</t>
  </si>
  <si>
    <t xml:space="preserve">Вейгела цветущая "Нана вариегата" (Weigela florida "Nana variegata")</t>
  </si>
  <si>
    <t xml:space="preserve">Вейгела цветущая "Нана пурпуреа" (Weigela florida "Nana Purpurea")</t>
  </si>
  <si>
    <t xml:space="preserve">Вейгела цветущая "Пинк Принцесс" (Weigela hybrida "Pink Princess")</t>
  </si>
  <si>
    <t xml:space="preserve">Гибискус сирийский "Арденс" (Hibiscus syriacus "Ardens")</t>
  </si>
  <si>
    <t xml:space="preserve">Гибискус сирийский "Вайт Шифон" (Hibiscus syriacus "White Chiffon")</t>
  </si>
  <si>
    <t xml:space="preserve">Гибискус сирийский "Дюк де Брабант" (Hibiscus syriacus "Duc De Brabant")</t>
  </si>
  <si>
    <t xml:space="preserve">Гибискус сирийский "Марина" (Hibiscus syriacus "Marina")</t>
  </si>
  <si>
    <t xml:space="preserve">Гибискус сирийский "Матильда" (Hibiscus syriacus "Mathilde")</t>
  </si>
  <si>
    <t xml:space="preserve">Гибискус сирийский "Монстрозус" (Hibiscus syriacus "Monstrosus")</t>
  </si>
  <si>
    <t xml:space="preserve">Гибискус сирийский "Озиау Блу" (Hibiscus syriacus "Oiseau Bleu")</t>
  </si>
  <si>
    <t xml:space="preserve">Гибискус сирийский "Пинк Джаент" (Hibiscus syriacus "Pink Giant")</t>
  </si>
  <si>
    <t xml:space="preserve">Гибискус сирийский "Пинк Чиффон" (Hibiscus syriacus "Pink Chiffon")</t>
  </si>
  <si>
    <t xml:space="preserve">Гибискус сирийский "Хамабо" (Hibiscus syriacus "Hamabo")</t>
  </si>
  <si>
    <t xml:space="preserve">Гортензия древовидная "Грандифлора" (Hydrangea arborescens "Grandiflora")</t>
  </si>
  <si>
    <t xml:space="preserve">Гортензия метельчатая "Бобо" (Hydrangea paniculata "Bobo")</t>
  </si>
  <si>
    <t xml:space="preserve">Гортензия метельчатая "Ванилла Фрайз" (Hydrangea paniculata "Vanille Fraise")</t>
  </si>
  <si>
    <t xml:space="preserve">Гортензия метельчатая "Вимс Ред" (Hydrangea paniculata "Wim's Red")</t>
  </si>
  <si>
    <t xml:space="preserve">Гортензия метельчатая "Грандифлора" (Hydrangea paniculata "Grandiflora")</t>
  </si>
  <si>
    <t xml:space="preserve">Гортензия метельчатая "Лаймлайт" (Hydrangea paniculata "Limelight")</t>
  </si>
  <si>
    <t xml:space="preserve">Гортензия метельчатая "Пинк Даймонд" (Hydrangea paniculata "Pink Diamond")</t>
  </si>
  <si>
    <t xml:space="preserve">1500</t>
  </si>
  <si>
    <t xml:space="preserve">Гортензия метельчатая "Пинки Винки" (Hydrangea paniculata "Pinky Winky")</t>
  </si>
  <si>
    <t xml:space="preserve">Гортензия метельчатая "Фантом" (Hydrangea paniculata "Phantom")</t>
  </si>
  <si>
    <t xml:space="preserve">Дейция "Розеа Плена" (Deutzia "Rosea Plena")</t>
  </si>
  <si>
    <t xml:space="preserve">Дейция изящная "Никко" (Deutzia gracilis "Nikko")</t>
  </si>
  <si>
    <t xml:space="preserve">Дерен белый "Айвори Хало" (Cornus alba "Ivory Halo")</t>
  </si>
  <si>
    <t xml:space="preserve">Дерен белый "Кессельринги" (Cornus alba "Kesselringii")</t>
  </si>
  <si>
    <t xml:space="preserve">Дерен белый "Ред Гном" (Cornus alba "Red Gnome")</t>
  </si>
  <si>
    <t xml:space="preserve">Дерен белый "Шпета" (Cornus Alba "Spaethii")</t>
  </si>
  <si>
    <t xml:space="preserve">Дерен белый "Элегантиссима" (Cornus alba "Elegantissima")</t>
  </si>
  <si>
    <t xml:space="preserve">С2</t>
  </si>
  <si>
    <t xml:space="preserve">С15</t>
  </si>
  <si>
    <t xml:space="preserve">Дерен белый (Cornus alba)</t>
  </si>
  <si>
    <t xml:space="preserve">Дерен кроваво-красный "Аннис Винтер Оранж" (Cornus sanguinea "Annys Winter Orang")</t>
  </si>
  <si>
    <t xml:space="preserve">Дерен кроваво-красный "Мидвинтер Файер" (Cornus sanguinea "Midwinter Fire")</t>
  </si>
  <si>
    <t xml:space="preserve">Дерен отпрысковый (Cornus stolonifera)</t>
  </si>
  <si>
    <t xml:space="preserve">Ель канадская "Коника" (Picea glauca "Conica")</t>
  </si>
  <si>
    <t xml:space="preserve">Ива пурпурная "Нана" (Salix purpurea "Nana")</t>
  </si>
  <si>
    <t xml:space="preserve">Кизильник гибридный "Корал Бьюти" (Cotoneaster suesicus "Coral Beauty")</t>
  </si>
  <si>
    <t xml:space="preserve">Кизильник горизонтальный (Cotoneaster horizontalis)</t>
  </si>
  <si>
    <t xml:space="preserve">Кизильник Даммера (Cotoneaster dammeri)</t>
  </si>
  <si>
    <t xml:space="preserve">Клен пальмолистный ( Acer palmatum)</t>
  </si>
  <si>
    <t xml:space="preserve">Магнолия "Сьюзан" (Magnolia "Susan")</t>
  </si>
  <si>
    <t xml:space="preserve">Магнолия Лебнера "Леонард Мессел" (Magnolia loebneri "Leonard Messel")</t>
  </si>
  <si>
    <t xml:space="preserve">Магнолия Суланжа (Magnolia soulangeana)</t>
  </si>
  <si>
    <t xml:space="preserve">Микробиота перекрестнопарная "Якобсен" (Microbiota decussata "Jakobsen")</t>
  </si>
  <si>
    <t xml:space="preserve">Можжевельник виргинский "Грей Оул" (Juniperus virginiana "Grey Owl")</t>
  </si>
  <si>
    <t xml:space="preserve">С35</t>
  </si>
  <si>
    <t xml:space="preserve">5500</t>
  </si>
  <si>
    <t xml:space="preserve">–</t>
  </si>
  <si>
    <t xml:space="preserve">Можжевельник виргинский "Канаерти" (Juniperus virginiana "Canaertii")</t>
  </si>
  <si>
    <t xml:space="preserve">Можжевельник виргинский "Хетц Вариегата" (Juniperus virginiana "Hetz Variegata")</t>
  </si>
  <si>
    <t xml:space="preserve">Можжевельник виргинский "Хетц" (Juniperus virginiana "Hetz")</t>
  </si>
  <si>
    <t xml:space="preserve">Можжевельник горизонтальный "Андорра Вариегата" (Juniperus horizontalis "Andorra Variegata")</t>
  </si>
  <si>
    <t xml:space="preserve">Можжевельник горизонтальный "Андорра Компакт" (Juniperus horizontalis "Andorra Compact")</t>
  </si>
  <si>
    <t xml:space="preserve">700</t>
  </si>
  <si>
    <t xml:space="preserve">Можжевельник горизонтальный "Блю Форест" (Juniperus horizontalis "Blue Forest")</t>
  </si>
  <si>
    <t xml:space="preserve">Можжевельник горизонтальный "Блю Чип" (Juniperus horizontalis "Blue Chip")</t>
  </si>
  <si>
    <t xml:space="preserve">2200</t>
  </si>
  <si>
    <t xml:space="preserve">Можжевельник горизонтальный "Вилтони" (Juniperus horizontalis "Wiltonii")</t>
  </si>
  <si>
    <t xml:space="preserve">Можжевельник горизонтальный "Голден Карпет" (Juniperus horizontalis "Golden Carpet")</t>
  </si>
  <si>
    <t xml:space="preserve">Можжевельник горизонтальный "Джейд Ривер" (Juniperus horizontalis "Jade River")</t>
  </si>
  <si>
    <t xml:space="preserve">Можжевельник горизонтальный "Лайм Глоу" (Juniperus horizontalis "Lime Glow")</t>
  </si>
  <si>
    <t xml:space="preserve">Можжевельник горизонтальный "Монбер" (Juniperus horizontalis "Monber")</t>
  </si>
  <si>
    <t xml:space="preserve">Можжевельник горизонтальный "Принц Уэльский" (Juniperus horizontalis "Prince of Wales")</t>
  </si>
  <si>
    <t xml:space="preserve">Можжевельник казацкий "Блю Спаркл" (Juniperus sabina "Blue Sparkle")</t>
  </si>
  <si>
    <t xml:space="preserve">Можжевельник казацкий "Вариегата" (Juniperus sabina "Variegata")</t>
  </si>
  <si>
    <t xml:space="preserve">Можжевельник казацкий "Рокери Джем" (Juniperus sabina "Rockery Gem")</t>
  </si>
  <si>
    <t xml:space="preserve">Можжевельник казацкий "Там Ноу Блайт" (Juniperus sabina "Tam No Blight")</t>
  </si>
  <si>
    <t xml:space="preserve">Можжевельник казацкий "Тамарисцифолия" (Juniperus sabina "Tamariscifolia")</t>
  </si>
  <si>
    <t xml:space="preserve">2000</t>
  </si>
  <si>
    <t xml:space="preserve">Можжевельник казацкий (Juniperus sabina)</t>
  </si>
  <si>
    <t xml:space="preserve">Можжевельник китайский "Блаув" (Juniperus chinensis "Blaauw")</t>
  </si>
  <si>
    <t xml:space="preserve">Можжевельник китайский "Блю Альпс" (Juniperus chinensis "Blue alps")</t>
  </si>
  <si>
    <t xml:space="preserve">Можжевельник китайский "Кетелери" (Juniperus chinensis "Кеtelerii")</t>
  </si>
  <si>
    <t xml:space="preserve">Можжевельник китайский "Монарх" (Juniperus chinensis "Monarch")</t>
  </si>
  <si>
    <t xml:space="preserve">Можжевельник китайский "Спартан" (Juniperus chinensis "Spartan")</t>
  </si>
  <si>
    <t xml:space="preserve">800</t>
  </si>
  <si>
    <t xml:space="preserve">3400</t>
  </si>
  <si>
    <t xml:space="preserve">5050</t>
  </si>
  <si>
    <t xml:space="preserve">Можжевельник обыкновенный "Арнольд" (Juniperus communis "Arnold")</t>
  </si>
  <si>
    <t xml:space="preserve">Можжевельник обыкновенный "Бартон" (Juniperus communis "Barton")</t>
  </si>
  <si>
    <t xml:space="preserve">Можжевельник обыкновенный "Грин Карпет" (Juniperus communis "Green Carpet")</t>
  </si>
  <si>
    <t xml:space="preserve">Можжевельник обыкновенный "Гринмантл" (Juniperus communis "Greenmantle")</t>
  </si>
  <si>
    <t xml:space="preserve">Можжевельник обыкновенный Шневердингер Голдмахангел (Juniperus communis "Schnev. Goldmach.")</t>
  </si>
  <si>
    <t xml:space="preserve">Можжевельник прибрежный "Блу Пасифик" (Juniperus conferta "Blue Pacific")</t>
  </si>
  <si>
    <t xml:space="preserve">Можжевельник прибрежный "Шлягер" (Juniperus conferta "Schlager")</t>
  </si>
  <si>
    <t xml:space="preserve">Можжевельник Пфитцериана "Ауреа" (Juniperus Pfitzeriana "Aurea")</t>
  </si>
  <si>
    <t xml:space="preserve">Можжевельник Пфитцериана "Глаука" (Juniperus Pfitzeriana "Glauca")</t>
  </si>
  <si>
    <t xml:space="preserve">Можжевельник Пфитцериана "Дабс Фростед" (Juniperus Pfitzeriana "Daub's Frosted")</t>
  </si>
  <si>
    <t xml:space="preserve">Можжевельник Пфитцериана "Мордиган Голд" (Juniperus Pfitzeriana "Mordigan Gold")</t>
  </si>
  <si>
    <t xml:space="preserve">Можжевельник скальный "Блю Айвори" (Juniperus scopulorum "Blue Ivory")</t>
  </si>
  <si>
    <t xml:space="preserve">Можжевельник скальный "Блю Арроу" (Juniperus scopulorum "Blue Arrow")</t>
  </si>
  <si>
    <t xml:space="preserve">С60</t>
  </si>
  <si>
    <t xml:space="preserve">6200</t>
  </si>
  <si>
    <t xml:space="preserve">Можжевельник скальный "Мунглоу" (Juniperus scopulorum "Moonglow")</t>
  </si>
  <si>
    <t xml:space="preserve">Можжевельник скальный "Патфайндер" (Juniperus scopulorum "Pathfinder")</t>
  </si>
  <si>
    <t xml:space="preserve">Можжевельник скальный "Скайрокет" (Juniperus scopulorum "Skyrocket")</t>
  </si>
  <si>
    <t xml:space="preserve">Можжевельник средний "Голд Кост" (Juniperus media "Gold Coast")</t>
  </si>
  <si>
    <t xml:space="preserve">Можжевельник средний "Голд Стар" (Juniperus media "Gold Star")</t>
  </si>
  <si>
    <t xml:space="preserve">Можжевельник средний "Кинг оф Спринг" (Juniperus pfitzeriana "King of Spring")</t>
  </si>
  <si>
    <t xml:space="preserve">Можжевельник средний "Минт Джулеп" (Juniperus media "Mint Julep")</t>
  </si>
  <si>
    <t xml:space="preserve">Можжевельник средний "Олд Голд" (Juniperus media "Old Gold")</t>
  </si>
  <si>
    <t xml:space="preserve">Можжевельник средний "Пфитцериана" (Juniperus media "Pfitzeriana")</t>
  </si>
  <si>
    <t xml:space="preserve">Можжевельник чешуйчатый "Блю Карпет" (Juniperus squamata "Blue Carpet")</t>
  </si>
  <si>
    <t xml:space="preserve">Можжевельник чешуйчатый "Блю Стар" (Juniperus squamata "Blue Star")</t>
  </si>
  <si>
    <t xml:space="preserve">Можжевельник чешуйчатый "Лодери" (Juniperus pingii "Loderi")</t>
  </si>
  <si>
    <t xml:space="preserve">Можжевельник чешуйчатый "Мейери" (Juniperus squamata "Meyeri")</t>
  </si>
  <si>
    <t xml:space="preserve">Можжевельник чешуйчатый "Холгер" (Juniperus squamata "Holger")</t>
  </si>
  <si>
    <t xml:space="preserve">Пираканта "Оранж Чармер" (Pyracantha "Orange Charmer")</t>
  </si>
  <si>
    <t xml:space="preserve">Пираканта ярко-красная "Ред Колумн" (Pyracantha coccinea "Red Column")</t>
  </si>
  <si>
    <t xml:space="preserve">Пираканта ярко-красная "Ред Кушион" (Pyracantha coccinea "Red cushion")</t>
  </si>
  <si>
    <t xml:space="preserve">Пузыреплодник калинолистный "Ауреа" (Physocarpus opulifolius "Aurea")</t>
  </si>
  <si>
    <t xml:space="preserve">Пузыреплодник калинолистный "Диабло" (Physocarpus opulifolius "Diablo")</t>
  </si>
  <si>
    <t xml:space="preserve">Рябинник рябинолистный "Сэм" (Sorbaria sorbifolia "Sem")</t>
  </si>
  <si>
    <t xml:space="preserve">Самшит вечнозеленый (Buxus sempervirens)</t>
  </si>
  <si>
    <t xml:space="preserve">Сирень обыкновенная (Syringa vulgaris)</t>
  </si>
  <si>
    <t xml:space="preserve">Скумпия кожевенная "Роял Перпл" (Cotinus coggygria "Royal Purple")</t>
  </si>
  <si>
    <t xml:space="preserve">Сосна горная "Мугус" (Pinus mugo "Mughus")</t>
  </si>
  <si>
    <t xml:space="preserve">Сосна горная "Пумилио" (Pinus mugo "Pumilio")</t>
  </si>
  <si>
    <t xml:space="preserve">Сосна обыкновенная "Ватерери" (Pinus sylvestris "Watereri")</t>
  </si>
  <si>
    <t xml:space="preserve">С35, 1м.+</t>
  </si>
  <si>
    <t xml:space="preserve">Спирея Вангутта (Spiraea Vanhouttei)</t>
  </si>
  <si>
    <t xml:space="preserve">Спирея японская "Альбифлора" (Spiraea japonica "Albiflora")</t>
  </si>
  <si>
    <t xml:space="preserve">Спирея японская "Голдмаунд" (Spiraea japonica "Goldmound")</t>
  </si>
  <si>
    <t xml:space="preserve">Спирея японская "Голдфлейм" (Spiraea japonica "Goldflame")</t>
  </si>
  <si>
    <t xml:space="preserve">Спирея японская "Дартс Ред" (Spiraea japonica "Dart's Red")</t>
  </si>
  <si>
    <t xml:space="preserve">Спирея японская "Криспа" (Spiraea japonica "Crispa")</t>
  </si>
  <si>
    <t xml:space="preserve">Спирея японская "Кэндллайт" (Spiraea japonica "Candlelight")</t>
  </si>
  <si>
    <t xml:space="preserve">Спирея японская "Литтл Принцесс" (Spiraea japonica "Little Princess")</t>
  </si>
  <si>
    <t xml:space="preserve">Спирея японская "Фробели" (Spiraea japonica "Froebelii")</t>
  </si>
  <si>
    <t xml:space="preserve">Спирея японская "Широбана" (Spiraea japonica "Shirobana")</t>
  </si>
  <si>
    <t xml:space="preserve">Спирея японская "Энтони Ватерер" (Spiraea japonica "Anthony Waterer")</t>
  </si>
  <si>
    <t xml:space="preserve">Спирея японская (Spiraea japonica)</t>
  </si>
  <si>
    <t xml:space="preserve">Тис остроконечный Нана (Taxus cuspidata f. "Nana")</t>
  </si>
  <si>
    <t xml:space="preserve">Тис средний "Фармен" (Taxus media "Farmen")</t>
  </si>
  <si>
    <t xml:space="preserve">950</t>
  </si>
  <si>
    <t xml:space="preserve">Тис средний "Хикси" (Taxus media "Hicksii")</t>
  </si>
  <si>
    <t xml:space="preserve">С7,5, 30-40</t>
  </si>
  <si>
    <t xml:space="preserve">С7,5, 50см.+</t>
  </si>
  <si>
    <t xml:space="preserve">6500</t>
  </si>
  <si>
    <t xml:space="preserve">Тис средний "Хилли" (Taxus media "Hillii")</t>
  </si>
  <si>
    <t xml:space="preserve">Тис ягодный "Давид" (Taxus baccata "David")</t>
  </si>
  <si>
    <t xml:space="preserve">Тис ягодный "Репанденс" (Taxus baccata "Repandens")</t>
  </si>
  <si>
    <t xml:space="preserve">Тис ягодный "Саммерголд" (Taxus baccata "Summergold")</t>
  </si>
  <si>
    <t xml:space="preserve">Тис ягодный "Фастигиста Робуста" (Taxus baccata "Fastigiata Robusta")</t>
  </si>
  <si>
    <t xml:space="preserve">Тис ягодный (Taxus baccata)</t>
  </si>
  <si>
    <t xml:space="preserve">Туя восточная "Ауреа Нана" (Thuja occidentalis "Aurea Nana")</t>
  </si>
  <si>
    <t xml:space="preserve">Туя восточная "Голден Минарет" (Thuja orientalis "Golden Minaret")</t>
  </si>
  <si>
    <t xml:space="preserve">Туя восточная "Мадуродам" (Platycladus orientalis "Madurodam")</t>
  </si>
  <si>
    <t xml:space="preserve">Туя восточная "Пирамидалис Ауреа" (Thuja orientalis "Pyramidalis Aurea")</t>
  </si>
  <si>
    <t xml:space="preserve">Туя западная "Брабант" (Thuja occidentalis "Brabant")</t>
  </si>
  <si>
    <t xml:space="preserve">Туя западная "Вудварди" (Thuja occidentalis "Woodwardii")</t>
  </si>
  <si>
    <t xml:space="preserve">Туя западная "Голден Брабант" (Thuja occidentalis "Golden Brabant")</t>
  </si>
  <si>
    <t xml:space="preserve">Туя западная "Голден Глоб" (Thuja occidentalis "Golden Globe")</t>
  </si>
  <si>
    <t xml:space="preserve">Туя западная "Голден Смарагд" (Thuja occidentalis "Golden Smaragd")</t>
  </si>
  <si>
    <t xml:space="preserve">Туя западная "Голден Таффет" (Thuja occidentalis "Golden Tuffet")</t>
  </si>
  <si>
    <t xml:space="preserve">Туя западная "Голден Энн" (Thuia occidentalis "Golden Ann")</t>
  </si>
  <si>
    <t xml:space="preserve">Туя западная "Даника Ауреа" (Thuja occidentalis "Dаniса Aurea")</t>
  </si>
  <si>
    <t xml:space="preserve">Туя западная "Даника" (Thuja occidentalis "Danica")</t>
  </si>
  <si>
    <t xml:space="preserve">Туя западная "Еллоу Риббон" (Thuja occidentalis "Yellow Ribbon")</t>
  </si>
  <si>
    <t xml:space="preserve">Туя западная "Литтл Джем" (Thuja occidentalis "Little Gem")</t>
  </si>
  <si>
    <t xml:space="preserve">Туя западная "Литтл Чемпион" (Thuja occidentalis "Little Champion")</t>
  </si>
  <si>
    <t xml:space="preserve">Туя западная "Майки" (Thuja occidentalis "Miky")</t>
  </si>
  <si>
    <t xml:space="preserve">Туя западная "Мириам" (Thuja occidentalis "Mirjam")</t>
  </si>
  <si>
    <t xml:space="preserve">Туя западная "Мистер Боулинг Болл" (Thuja occidentalis "Mr Bowling Ball")</t>
  </si>
  <si>
    <t xml:space="preserve">Туя западная "Рейнголд" (Thuja occidentalis "Rheingold")</t>
  </si>
  <si>
    <t xml:space="preserve">Туя западная "Санкист" (Thuja occidentalis "Sankist")</t>
  </si>
  <si>
    <t xml:space="preserve">Туя западная "Санни Смарагд" (Thuja occidentalis "Sunny Smaragd")</t>
  </si>
  <si>
    <t xml:space="preserve">Туя западная "Смарагд" (Thuja occidentalis "Smaragd")</t>
  </si>
  <si>
    <t xml:space="preserve">Туя западная "Спиралис" (Thuja occidentalis "Spiralis")</t>
  </si>
  <si>
    <t xml:space="preserve">Туя западная "Тини Тим" (Thuja occidentalis "Tiny Tim")</t>
  </si>
  <si>
    <t xml:space="preserve">Туя западная "Холмструп" (Thuja occidentalis "Holmstrup")</t>
  </si>
  <si>
    <t xml:space="preserve">Туя западная "Янтарь" (Thuja occidentalis "Jantar")</t>
  </si>
  <si>
    <t xml:space="preserve">Туя складчатая "Атровиренс" (Thuja plicata "Atrovirens")</t>
  </si>
  <si>
    <t xml:space="preserve">Туя складчатая "Випкорд" (Thuja plicata "Whipcord")</t>
  </si>
  <si>
    <t xml:space="preserve">Форзиция "Мари Дор" (Forsythia "Maree d'Or")</t>
  </si>
  <si>
    <t xml:space="preserve">Чубушник виргинский (Philadelphus virginalis)</t>
  </si>
  <si>
    <t xml:space="preserve">Сумма по разделу «Контейнерные растения», ₽:</t>
  </si>
  <si>
    <t xml:space="preserve">Сумма по разделу «Контейнерные деревья», ₽:</t>
  </si>
  <si>
    <t xml:space="preserve">База для скидки — контейнерные позиции (растения + деревья), ₽:</t>
  </si>
  <si>
    <t xml:space="preserve">Скидка по объёму заказа, %:</t>
  </si>
  <si>
    <t xml:space="preserve">Скидка, ₽:</t>
  </si>
  <si>
    <t xml:space="preserve">К ОПЛАТЕ со скидкой (контейнеры), ₽:</t>
  </si>
  <si>
    <t xml:space="preserve">в т.ч. НДС 5%:</t>
  </si>
  <si>
    <t xml:space="preserve">УСЛОВИЯ СОТРУДНИЧЕСТВА</t>
  </si>
  <si>
    <t xml:space="preserve">* Оптовая цена действует для постоянных клиентов — садовых центров и питомников растений. Минимальная единоразовая отгрузка от 100 000 ₽ и от 10 шт. одной позиции.</t>
  </si>
  <si>
    <t xml:space="preserve">•  Цены указаны в рублях, включая НДС 5%.</t>
  </si>
  <si>
    <t xml:space="preserve">•  Отгрузка: Ростовская обл., х. Еремеевка, по предварительной договорённости с менеджером.</t>
  </si>
  <si>
    <t xml:space="preserve">•  Предложение не является публичной офертой (ст. 435, 437 ГК РФ) и носит информационный характер.</t>
  </si>
  <si>
    <t xml:space="preserve">В ПРАЙСЕ — ЛИШЬ ЧАСТЬ НАШЕГО АССОРТИМЕНТА</t>
  </si>
  <si>
    <t xml:space="preserve">Питомник ArtGreen — это 6 га контейнерных растений и 50 га растений в открытом грунте, свыше 1000 позиций в наличии. Ассортимент постоянно обновляется: идут новые высадки и пересадки, поэтому далеко не всё успевает попасть в прайс-лист. Не нашли нужное растение, сорт или размер — просто отправьте нам запрос, и мы подберём варианты и рассчитаем стоимость персонально.</t>
  </si>
  <si>
    <t xml:space="preserve">Отправляйте запросы:   pitomnik@art-green.ru      +7 (863) 206-7-222</t>
  </si>
  <si>
    <t xml:space="preserve">ВНИМАНИЕ: ПРАЙС СОСТОИТ ИЗ 3 РАЗДЕЛОВ — НЕ ПРОПУСТИТЕ ОСТАЛЬНЫЕ!</t>
  </si>
  <si>
    <t xml:space="preserve">1) Контейнерные растения  ◄ ВЫ ЗДЕСЬ     2) Контейнерные деревья     3) Деревья в грунте</t>
  </si>
  <si>
    <t xml:space="preserve">С35 — объём контейнера, л. Обхват ствола — на высоте 1 м, см. Высота — общая высота растения, см. Заполните «Кол-во» — сумма посчитается автоматически.</t>
  </si>
  <si>
    <t xml:space="preserve">Высота</t>
  </si>
  <si>
    <t xml:space="preserve">Обхват ствола</t>
  </si>
  <si>
    <t xml:space="preserve">Готовность</t>
  </si>
  <si>
    <t xml:space="preserve">Цена, ₽</t>
  </si>
  <si>
    <t xml:space="preserve">Берёза повислая "Юнги" (Betula pendula "Youngii")</t>
  </si>
  <si>
    <t xml:space="preserve">St.200-220</t>
  </si>
  <si>
    <t xml:space="preserve">8/10</t>
  </si>
  <si>
    <t xml:space="preserve">10/12</t>
  </si>
  <si>
    <t xml:space="preserve">Боярышник обыкновенный "Паул Скарлет" (Crataegus laevigata "Pauls Scarlet")</t>
  </si>
  <si>
    <t xml:space="preserve">250-350</t>
  </si>
  <si>
    <t xml:space="preserve">6/8</t>
  </si>
  <si>
    <t xml:space="preserve">Дуб черешчатый (Quercus robur)</t>
  </si>
  <si>
    <t xml:space="preserve">Ирга Ламарка (Amelanchier lamarckii)</t>
  </si>
  <si>
    <t xml:space="preserve">Катальпа бигнониевидная "Нана" (Catalpa bignonioides "Nana")</t>
  </si>
  <si>
    <t xml:space="preserve">12/14</t>
  </si>
  <si>
    <t xml:space="preserve">14/16</t>
  </si>
  <si>
    <t xml:space="preserve">Клён красный "Октобер Глори" (Acer rubrum "October Glory")</t>
  </si>
  <si>
    <t xml:space="preserve">Клён красный "Сканлон" (Acer rubrum "Scanlon")</t>
  </si>
  <si>
    <t xml:space="preserve">Клён остролистный "Глобозум" (Acer platanoides "Globosum")</t>
  </si>
  <si>
    <t xml:space="preserve">Клён остролистный "Друммонди" (Acer platanoides "Drummondii")</t>
  </si>
  <si>
    <t xml:space="preserve">300-350</t>
  </si>
  <si>
    <t xml:space="preserve">Клён остролистный "Кримсон Центри" (Acer platanoides "Crimson Sentry")</t>
  </si>
  <si>
    <t xml:space="preserve">Клён остролистный "Роял Ред" (Acer platanoides "Royal Red")</t>
  </si>
  <si>
    <t xml:space="preserve">Липа европейская "Паллида" (Tilia europaea "Pallida")</t>
  </si>
  <si>
    <t xml:space="preserve">250-300</t>
  </si>
  <si>
    <t xml:space="preserve">Липа мелколистная (Tilia cordata)</t>
  </si>
  <si>
    <t xml:space="preserve">350-400</t>
  </si>
  <si>
    <t xml:space="preserve">8/10/12</t>
  </si>
  <si>
    <t xml:space="preserve">Липа мелколистная "Гринспайер" (Tilia cordata "Greenspire")</t>
  </si>
  <si>
    <t xml:space="preserve">Платан кленолистный, или гибридный (Platanus acerifolia)</t>
  </si>
  <si>
    <t xml:space="preserve">400+</t>
  </si>
  <si>
    <t xml:space="preserve">Робиния лжеакация "Умбракулифера" (Robinia pseudoacacia "Umbraculifera")</t>
  </si>
  <si>
    <t xml:space="preserve">Рябина смешанная "Додонг" (Sorbus commixta "Dodong")</t>
  </si>
  <si>
    <t xml:space="preserve">Черёмуха мелкопильчатая "Канзан" (сакура) (Prunus serrulata "Kanzan")</t>
  </si>
  <si>
    <t xml:space="preserve">Черёмуха мелкопильчатая "Кику Шидаре" (сакура) (Prunus serrulata "Kiku-shidare")</t>
  </si>
  <si>
    <t xml:space="preserve">Черёмуха мелкопильчатая "Роял Бургунди" (Prunus serrulata "Royal Burgundy")</t>
  </si>
  <si>
    <t xml:space="preserve">Яблоня райская "Роялти" (Malus "Royalty")</t>
  </si>
  <si>
    <t xml:space="preserve">1) Контейнерные растения     2) Контейнерные деревья  ◄ ВЫ ЗДЕСЬ     3) Деревья в грунте</t>
  </si>
  <si>
    <t xml:space="preserve">ОКС/BR — открытая корн. система; ЗКС/RB/WRB — ком в мешковине/сетке; St — штамб, см; MSt — многоствольное. Обхват ствола — на высоте 1 м, см.</t>
  </si>
  <si>
    <t xml:space="preserve">Высота, см</t>
  </si>
  <si>
    <t xml:space="preserve">Упаковка</t>
  </si>
  <si>
    <t xml:space="preserve">Лиственные деревья</t>
  </si>
  <si>
    <t xml:space="preserve">Айлант высочайший (Ailanthus altissima)</t>
  </si>
  <si>
    <t xml:space="preserve">16/18</t>
  </si>
  <si>
    <t xml:space="preserve">WRB</t>
  </si>
  <si>
    <t xml:space="preserve">20/25</t>
  </si>
  <si>
    <t xml:space="preserve">400-500</t>
  </si>
  <si>
    <t xml:space="preserve">25/30</t>
  </si>
  <si>
    <t xml:space="preserve">30/35</t>
  </si>
  <si>
    <t xml:space="preserve">35/40</t>
  </si>
  <si>
    <t xml:space="preserve">500-600</t>
  </si>
  <si>
    <t xml:space="preserve">40/45</t>
  </si>
  <si>
    <t xml:space="preserve">55/60</t>
  </si>
  <si>
    <t xml:space="preserve">Акация белая (Robinia Pseudoacacia)</t>
  </si>
  <si>
    <t xml:space="preserve">400-450</t>
  </si>
  <si>
    <t xml:space="preserve">18/20</t>
  </si>
  <si>
    <t xml:space="preserve">Береза повислая (Betula pendula)</t>
  </si>
  <si>
    <t xml:space="preserve">450-500</t>
  </si>
  <si>
    <t xml:space="preserve">450-550</t>
  </si>
  <si>
    <t xml:space="preserve">500+</t>
  </si>
  <si>
    <t xml:space="preserve">Береза полезная "Жакмана" (Betula utilis "Jacquemontii")</t>
  </si>
  <si>
    <t xml:space="preserve">Боярышник обыкновенный "Паул Скарлет" (Crataegus laev. Paul"s Scarlet), и  1/2T</t>
  </si>
  <si>
    <t xml:space="preserve">300-400</t>
  </si>
  <si>
    <t xml:space="preserve">350-450</t>
  </si>
  <si>
    <t xml:space="preserve">Вишня кустарниковая "Глобоза" ( Prunus fruticosa "Globosa")</t>
  </si>
  <si>
    <t xml:space="preserve">Вяз гибридный "Додоенс" (Ulmus hybride "Dodoens")</t>
  </si>
  <si>
    <t xml:space="preserve">Вяз гибридный "Колумелла" (Ulmus hybride "Columella")</t>
  </si>
  <si>
    <t xml:space="preserve">600-650</t>
  </si>
  <si>
    <t xml:space="preserve">Вяз голландский "Вредей" (Ulmus Hollandica "Wredei")</t>
  </si>
  <si>
    <t xml:space="preserve">_</t>
  </si>
  <si>
    <t xml:space="preserve">200-250</t>
  </si>
  <si>
    <t xml:space="preserve">Вяз шершавый "Кампердоуни" (Ulmus glabra "Camperdownii")</t>
  </si>
  <si>
    <t xml:space="preserve">Гинкго двулопастный (Ginkgo bilōba)</t>
  </si>
  <si>
    <t xml:space="preserve">Гледичия трехколючковая "Санберст" (Gleditsia triacanthos "Sunburst")</t>
  </si>
  <si>
    <t xml:space="preserve">Груша каллериана "Шантеклер" (Pyrus calleryana "Chanticleer")</t>
  </si>
  <si>
    <t xml:space="preserve">Дуб болотный (Quercus palustris)</t>
  </si>
  <si>
    <t xml:space="preserve">Дуб красный (Quercus rubra)</t>
  </si>
  <si>
    <t xml:space="preserve">Дуб черешчатый "Фастигиата" (Quercus robur "Fastigiata")</t>
  </si>
  <si>
    <t xml:space="preserve">200-350</t>
  </si>
  <si>
    <t xml:space="preserve">12/14/16</t>
  </si>
  <si>
    <t xml:space="preserve">16/18/20</t>
  </si>
  <si>
    <t xml:space="preserve">350-500</t>
  </si>
  <si>
    <t xml:space="preserve">Ирга древовидная "Робин Хилл" (Amelanchier arborea "Robin Hill")</t>
  </si>
  <si>
    <t xml:space="preserve">350+</t>
  </si>
  <si>
    <t xml:space="preserve">Ирга ламарка (Amelanchier lamarckii)</t>
  </si>
  <si>
    <t xml:space="preserve">Катальпа бигнониевидная (Catalpa bignonioides)</t>
  </si>
  <si>
    <t xml:space="preserve">Каштан конский (Aesculus hippocastanum)</t>
  </si>
  <si>
    <t xml:space="preserve">Каштан конский "Бауманни" (Aesculus hippocastanum "Baumanii")</t>
  </si>
  <si>
    <t xml:space="preserve">Каштан мясо-красный "Бриоти" (Aesculus carnea "Briotii")</t>
  </si>
  <si>
    <t xml:space="preserve">Кёльрейтерия метельчатая (Koelreuteria paniculata)</t>
  </si>
  <si>
    <t xml:space="preserve">Клен красный "Октобер Глори" (Acer rubrum "October Glory")</t>
  </si>
  <si>
    <t xml:space="preserve">500-550</t>
  </si>
  <si>
    <t xml:space="preserve">Клен красный "Ред Сансет" (Acer rubrum "Red Sunset")</t>
  </si>
  <si>
    <t xml:space="preserve">Клен красный "Саммер Ред" (Acer rubrum "Summer Red")</t>
  </si>
  <si>
    <t xml:space="preserve">Клен красный "Сканлон" (Acer rubrum "Scanlon")</t>
  </si>
  <si>
    <t xml:space="preserve">Клен ложноплатановый (явор) (Acer pseudoplatanus)</t>
  </si>
  <si>
    <t xml:space="preserve">Клен остролистный  (Acer platanoides)</t>
  </si>
  <si>
    <t xml:space="preserve">Клен остролистный "Глобозум" (Acer platanoides "Globosum")</t>
  </si>
  <si>
    <t xml:space="preserve">6/8/10</t>
  </si>
  <si>
    <t xml:space="preserve">Клен остролистный "Друммонди" (Acer platanoides "Drummondii")</t>
  </si>
  <si>
    <t xml:space="preserve">Клен остролистный "Принцетон Голд"(Acer platanoides "Princeton Gold")</t>
  </si>
  <si>
    <t xml:space="preserve">Клен остролистный "Роял Ред" (Acer platanoides "Royal Red")</t>
  </si>
  <si>
    <t xml:space="preserve">Клен полевой "Королева Елизавета" (Acer campestre "Queen Elizabeth")</t>
  </si>
  <si>
    <t xml:space="preserve">Клен полевой "Линсо" (Acer campestre Lienco)</t>
  </si>
  <si>
    <t xml:space="preserve">Клен полевой "Ред Шайн" (Acer campestre "Red Shine")</t>
  </si>
  <si>
    <t xml:space="preserve">Клен приречный, клён гиннала (Acer ginnala)</t>
  </si>
  <si>
    <t xml:space="preserve">Клен серебристый (Acer saccharinum)</t>
  </si>
  <si>
    <t xml:space="preserve">MSt.300-400</t>
  </si>
  <si>
    <t xml:space="preserve">Клен серебристый "Лациниатум Виери" (Acer saccharinum "Laciniatum Wieri")</t>
  </si>
  <si>
    <t xml:space="preserve">Клен татарский (Acer tataricum)</t>
  </si>
  <si>
    <t xml:space="preserve">Ликвидамбар стираксовый (Liquidambar styrac)</t>
  </si>
  <si>
    <t xml:space="preserve">Ликвидамбар стираксовый "Ворплесдон" (Liquidambar styrac."Worplesdon")</t>
  </si>
  <si>
    <t xml:space="preserve">Липа войлочная "Брабант" (Tilia tomentosa "Brabant")</t>
  </si>
  <si>
    <t xml:space="preserve">Липа европейская "Эухлора" (Tilia europaea "Euchlora")</t>
  </si>
  <si>
    <t xml:space="preserve">Липа крупнолистная (Tilia platyphyllos)</t>
  </si>
  <si>
    <t xml:space="preserve">Липа крупнолистная "Рубра" (Tilia platyphyllos "Rubra")</t>
  </si>
  <si>
    <t xml:space="preserve">Липа мелколистная "Гринспайер" (Tilia cordata"Greenspire")</t>
  </si>
  <si>
    <t xml:space="preserve">Платан кленолистный (Platanus acerifolia)</t>
  </si>
  <si>
    <t xml:space="preserve">RB</t>
  </si>
  <si>
    <t xml:space="preserve">600+</t>
  </si>
  <si>
    <t xml:space="preserve">Платан кленолистный "Альпенс Глоб" (Platanus acerifolia "Alpen's Globe")</t>
  </si>
  <si>
    <t xml:space="preserve">Рябина обыкновенная (Sorbus aucuparia)</t>
  </si>
  <si>
    <t xml:space="preserve">Рябина обыкновенная "Веттра" (Sorbus aucuparia Wettra)</t>
  </si>
  <si>
    <t xml:space="preserve">Слива растопыренная "Нигра" (Prunus cerasifera "Nigra")</t>
  </si>
  <si>
    <t xml:space="preserve">St.140-160</t>
  </si>
  <si>
    <t xml:space="preserve">Слива растопыренная "Нигра" куст. (Prunus cerasifera "Nigra")</t>
  </si>
  <si>
    <t xml:space="preserve">250+</t>
  </si>
  <si>
    <t xml:space="preserve">Слива растопыренная, краснолистная не на штамбе (Prunus cerasifera )</t>
  </si>
  <si>
    <t xml:space="preserve">Сумах оленерогий (Rhus typhina)</t>
  </si>
  <si>
    <t xml:space="preserve">Тополь пирамидальный (Populus nigra f. pyramidális)</t>
  </si>
  <si>
    <t xml:space="preserve">Тополь серебристый (Pópulus álba)</t>
  </si>
  <si>
    <t xml:space="preserve">Церцис канадский (Cercis canadensis)</t>
  </si>
  <si>
    <t xml:space="preserve">150-200</t>
  </si>
  <si>
    <t xml:space="preserve">Черемуха мелкопильчатая "Канзан" (сакура) (Prunus serrulata "Kanzan")</t>
  </si>
  <si>
    <t xml:space="preserve">Черемуха мелкопильчатая "Кику Шидаре" (Prunus serrulata "Kiku-shidare")</t>
  </si>
  <si>
    <t xml:space="preserve">Черемуха мелкопильчатая "Пинк Перфекшен" (Prunus serrulata "Pink Perfection")</t>
  </si>
  <si>
    <t xml:space="preserve">Черемуха мелкопильчатая "Роял Бургунди" (Prunus serrulata "Royal Burgundy")</t>
  </si>
  <si>
    <t xml:space="preserve">Черемуха обыкновенная (Prúnus pádus)</t>
  </si>
  <si>
    <t xml:space="preserve">куст.форма</t>
  </si>
  <si>
    <t xml:space="preserve">Яблоня райская (Malus)</t>
  </si>
  <si>
    <t xml:space="preserve">200+</t>
  </si>
  <si>
    <t xml:space="preserve">Яблоня райская "Голден Хорнет" (Malus "Golden Hornet")</t>
  </si>
  <si>
    <t xml:space="preserve">Яблоня райская "Ред Сентинел" (Malus "Red Sentinel")</t>
  </si>
  <si>
    <t xml:space="preserve">Лиственные кустарнки</t>
  </si>
  <si>
    <t xml:space="preserve">Барбарис оттавский</t>
  </si>
  <si>
    <t xml:space="preserve">Барбарис оттавский "Суперба" </t>
  </si>
  <si>
    <t xml:space="preserve">100-150</t>
  </si>
  <si>
    <t xml:space="preserve">Бирючина обыкновенная (лат. Ligustrum vulgare)</t>
  </si>
  <si>
    <t xml:space="preserve">Сирень обыкновенная "Бель де Нанси" (Syringa vulgaris "Belle de Nancy")</t>
  </si>
  <si>
    <t xml:space="preserve">100+</t>
  </si>
  <si>
    <t xml:space="preserve">Сирень обыкновенная "Бьюти оф Москоу" (Syringa vulgaris "Beauty of Moscow")</t>
  </si>
  <si>
    <t xml:space="preserve">Сирень обыкновенная "Катерина Хавемейер" (Syringa vulgaris "Katherine Havemeyer")</t>
  </si>
  <si>
    <t xml:space="preserve">Сирень обыкновенная "Мадам Лемуан" (Syringa vulgaris "Mme Lemoine")</t>
  </si>
  <si>
    <t xml:space="preserve">Сирень обыкновенная "Мадам Флорент Стэпман" (Syringa vulgaris "Mme Florent Stepman")</t>
  </si>
  <si>
    <t xml:space="preserve">Сирень обыкновенная "Мишель Бюхнер" (Syringa vulgaris "Michel Buchner")</t>
  </si>
  <si>
    <t xml:space="preserve">Хвойные растения</t>
  </si>
  <si>
    <t xml:space="preserve">Можжевельник Мунглоу</t>
  </si>
  <si>
    <t xml:space="preserve">Сосна черная, крымская </t>
  </si>
  <si>
    <t xml:space="preserve">Туя смарагд</t>
  </si>
  <si>
    <t xml:space="preserve">100-120</t>
  </si>
  <si>
    <t xml:space="preserve">120-140</t>
  </si>
  <si>
    <t xml:space="preserve">140-160</t>
  </si>
  <si>
    <t xml:space="preserve">160-180</t>
  </si>
  <si>
    <t xml:space="preserve">180-200</t>
  </si>
  <si>
    <t xml:space="preserve">200-220</t>
  </si>
  <si>
    <t xml:space="preserve">220-250</t>
  </si>
  <si>
    <t xml:space="preserve">300+</t>
  </si>
  <si>
    <t xml:space="preserve">ИТОГО по заказу:</t>
  </si>
  <si>
    <t xml:space="preserve">Объёмная скидка действует только на контейнерные растения и деревья. На растения в открытом грунте не распространяется.</t>
  </si>
  <si>
    <t xml:space="preserve">•  Обхват ствола измеряется на высоте 1 м от корневой шейки, см.</t>
  </si>
  <si>
    <t xml:space="preserve">•  Копка растений — осенью и весной. Минимальная сумма отгрузки 100 000 ₽, по предоплаченным заявкам в порядке очереди.</t>
  </si>
  <si>
    <t xml:space="preserve">1) Контейнерные растения     2) Контейнерные деревья     3) Деревья в грунте  ◄ ВЫ ЗДЕСЬ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</si>
</sst>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&quot; ₽&quot;"/>
    <numFmt numFmtId="166" formatCode="0%"/>
    <numFmt numFmtId="167" formatCode="#,##0"/>
    <numFmt numFmtId="168" formatCode="#,##0;;\–"/>
  </numFmts>
  <fonts count="2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2"/>
      <charset val="204"/>
    </font>
    <font>
      <sz val="10.5"/>
      <color rgb="FFCDE6CD"/>
      <name val="Arial"/>
      <family val="2"/>
      <charset val="204"/>
    </font>
    <font>
      <sz val="10"/>
      <color rgb="FFEAF5EA"/>
      <name val="Arial"/>
      <family val="2"/>
      <charset val="204"/>
    </font>
    <font>
      <b val="true"/>
      <sz val="11"/>
      <color rgb="FF2E7D32"/>
      <name val="Arial"/>
      <family val="2"/>
      <charset val="204"/>
    </font>
    <font>
      <b val="true"/>
      <sz val="11"/>
      <color rgb="FF7A5C00"/>
      <name val="Arial"/>
      <family val="2"/>
      <charset val="204"/>
    </font>
    <font>
      <i val="true"/>
      <sz val="9"/>
      <color rgb="FF999999"/>
      <name val="Arial"/>
      <family val="2"/>
      <charset val="204"/>
    </font>
    <font>
      <i val="true"/>
      <sz val="9.5"/>
      <color rgb="FF777777"/>
      <name val="Arial"/>
      <family val="2"/>
      <charset val="204"/>
    </font>
    <font>
      <b val="true"/>
      <sz val="10.5"/>
      <color rgb="FFFFFFFF"/>
      <name val="Arial"/>
      <family val="2"/>
      <charset val="204"/>
    </font>
    <font>
      <b val="true"/>
      <sz val="12"/>
      <color rgb="FFFFFFFF"/>
      <name val="Arial"/>
      <family val="2"/>
      <charset val="204"/>
    </font>
    <font>
      <sz val="10"/>
      <color rgb="FF222222"/>
      <name val="Arial"/>
      <family val="2"/>
      <charset val="204"/>
    </font>
    <font>
      <b val="true"/>
      <sz val="10"/>
      <color rgb="FF2E7D32"/>
      <name val="Arial"/>
      <family val="2"/>
      <charset val="204"/>
    </font>
    <font>
      <sz val="10"/>
      <color rgb="FF1B5E20"/>
      <name val="Arial"/>
      <family val="2"/>
      <charset val="204"/>
    </font>
    <font>
      <sz val="10"/>
      <color rgb="FFB0B0B0"/>
      <name val="Arial"/>
      <family val="2"/>
      <charset val="204"/>
    </font>
    <font>
      <b val="true"/>
      <sz val="14"/>
      <color rgb="FFFFFFFF"/>
      <name val="Arial"/>
      <family val="2"/>
      <charset val="204"/>
    </font>
    <font>
      <b val="true"/>
      <sz val="10"/>
      <color rgb="FF7A5C00"/>
      <name val="Arial"/>
      <family val="2"/>
      <charset val="204"/>
    </font>
    <font>
      <sz val="10"/>
      <color rgb="FF404040"/>
      <name val="Arial"/>
      <family val="2"/>
      <charset val="204"/>
    </font>
    <font>
      <sz val="10.5"/>
      <color rgb="FF333333"/>
      <name val="Arial"/>
      <family val="2"/>
      <charset val="204"/>
    </font>
    <font>
      <b val="true"/>
      <sz val="11.5"/>
      <color rgb="FF2E7D32"/>
      <name val="Arial"/>
      <family val="2"/>
      <charset val="204"/>
    </font>
    <font>
      <sz val="10"/>
      <name val="Arial"/>
      <family val="2"/>
    </font>
    <font>
      <b val="true"/>
      <sz val="11"/>
      <color rgb="FFFFFFFF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BE6"/>
      </patternFill>
    </fill>
    <fill>
      <patternFill patternType="solid">
        <fgColor rgb="FF1B5E20"/>
        <bgColor rgb="FF2E7D32"/>
      </patternFill>
    </fill>
    <fill>
      <patternFill patternType="solid">
        <fgColor rgb="FFFFE39A"/>
        <bgColor rgb="FFFFF7D6"/>
      </patternFill>
    </fill>
    <fill>
      <patternFill patternType="solid">
        <fgColor rgb="FF2E7D32"/>
        <bgColor rgb="FF1B5E20"/>
      </patternFill>
    </fill>
    <fill>
      <patternFill patternType="solid">
        <fgColor rgb="FFEDF5ED"/>
        <bgColor rgb="FFEAF5EA"/>
      </patternFill>
    </fill>
    <fill>
      <patternFill patternType="solid">
        <fgColor rgb="FFF2F7F2"/>
        <bgColor rgb="FFEDF5ED"/>
      </patternFill>
    </fill>
    <fill>
      <patternFill patternType="solid">
        <fgColor rgb="FFC8A000"/>
        <bgColor rgb="FFFFCC00"/>
      </patternFill>
    </fill>
    <fill>
      <patternFill patternType="solid">
        <fgColor rgb="FFFFF7D6"/>
        <bgColor rgb="FFFFFBE6"/>
      </patternFill>
    </fill>
    <fill>
      <patternFill patternType="solid">
        <fgColor rgb="FF6AA84F"/>
        <bgColor rgb="FF999999"/>
      </patternFill>
    </fill>
    <fill>
      <patternFill patternType="solid">
        <fgColor rgb="FFFFFBE6"/>
        <bgColor rgb="FFFFF7D6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>
        <color rgb="FFC7D8C7"/>
      </left>
      <right style="thin">
        <color rgb="FFC7D8C7"/>
      </right>
      <top style="thin">
        <color rgb="FFC7D8C7"/>
      </top>
      <bottom style="thin">
        <color rgb="FFC7D8C7"/>
      </bottom>
      <diagonal/>
    </border>
    <border diagonalUp="false" diagonalDown="false">
      <left style="medium">
        <color rgb="FF2E7D32"/>
      </left>
      <right style="medium">
        <color rgb="FF2E7D32"/>
      </right>
      <top style="medium">
        <color rgb="FF2E7D32"/>
      </top>
      <bottom style="medium">
        <color rgb="FF2E7D32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9DC3A6"/>
      </left>
      <right style="thin">
        <color rgb="FF9DC3A6"/>
      </right>
      <top style="thin">
        <color rgb="FF9DC3A6"/>
      </top>
      <bottom style="thin">
        <color rgb="FF9DC3A6"/>
      </bottom>
      <diagonal/>
    </border>
    <border diagonalUp="false" diagonalDown="false">
      <left style="thin">
        <color rgb="FFC7D8C7"/>
      </left>
      <right style="thin">
        <color rgb="FFC7D8C7"/>
      </right>
      <top style="thin">
        <color rgb="FFC7D8C7"/>
      </top>
      <bottom style="medium">
        <color rgb="FF2E7D32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medium">
        <color rgb="FF2E7D32"/>
      </bottom>
      <diagonal/>
    </border>
    <border diagonalUp="false" diagonalDown="false">
      <left style="thin">
        <color rgb="FFC7D8C7"/>
      </left>
      <right/>
      <top style="thin">
        <color rgb="FFC7D8C7"/>
      </top>
      <bottom style="thin">
        <color rgb="FFC7D8C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1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5" fontId="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4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6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4" fillId="6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3" fillId="6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3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4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3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6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6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3" fillId="6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4" fillId="6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3" fillId="6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1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3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4" fillId="0" borderId="5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13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17" fillId="5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7" fillId="5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5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8" fillId="7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7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7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1" fillId="7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7" fillId="8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9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5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2" fillId="5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1" fillId="7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23" fillId="10" borderId="1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7" fontId="13" fillId="11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3" fillId="11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5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2" fillId="5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21" fillId="7" borderId="0" xfId="0" applyFont="true" applyBorder="true" applyAlignment="true" applyProtection="true">
      <alignment horizontal="left" vertical="center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B5E20"/>
      <rgbColor rgb="FF000080"/>
      <rgbColor rgb="FF7A5C00"/>
      <rgbColor rgb="FF800080"/>
      <rgbColor rgb="FF008080"/>
      <rgbColor rgb="FFBFBFBF"/>
      <rgbColor rgb="FF777777"/>
      <rgbColor rgb="FFB0B0B0"/>
      <rgbColor rgb="FF993366"/>
      <rgbColor rgb="FFFFF7D6"/>
      <rgbColor rgb="FFEAF5EA"/>
      <rgbColor rgb="FF660066"/>
      <rgbColor rgb="FFFF8080"/>
      <rgbColor rgb="FF0066CC"/>
      <rgbColor rgb="FFC7D8C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DF5ED"/>
      <rgbColor rgb="FFCDE6CD"/>
      <rgbColor rgb="FFFFFBE6"/>
      <rgbColor rgb="FF9DC3A6"/>
      <rgbColor rgb="FFF2F7F2"/>
      <rgbColor rgb="FFCC99FF"/>
      <rgbColor rgb="FFFFE39A"/>
      <rgbColor rgb="FF3366FF"/>
      <rgbColor rgb="FF33CCCC"/>
      <rgbColor rgb="FF6AA84F"/>
      <rgbColor rgb="FFFFCC00"/>
      <rgbColor rgb="FFC8A000"/>
      <rgbColor rgb="FFFF6600"/>
      <rgbColor rgb="FF666699"/>
      <rgbColor rgb="FF999999"/>
      <rgbColor rgb="FF003366"/>
      <rgbColor rgb="FF2E7D32"/>
      <rgbColor rgb="FF003300"/>
      <rgbColor rgb="FF222222"/>
      <rgbColor rgb="FF993300"/>
      <rgbColor rgb="FF993366"/>
      <rgbColor rgb="FF40404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104760</xdr:colOff>
      <xdr:row>0</xdr:row>
      <xdr:rowOff>47520</xdr:rowOff>
    </xdr:from>
    <xdr:to>
      <xdr:col>0</xdr:col>
      <xdr:colOff>584280</xdr:colOff>
      <xdr:row>1</xdr:row>
      <xdr:rowOff>60480</xdr:rowOff>
    </xdr:to>
    <xdr:pic>
      <xdr:nvPicPr>
        <xdr:cNvPr id="0" name="Image 1" descr="Picture"/>
        <xdr:cNvPicPr/>
      </xdr:nvPicPr>
      <xdr:blipFill>
        <a:blip r:embed="rId1"/>
        <a:stretch/>
      </xdr:blipFill>
      <xdr:spPr>
        <a:xfrm>
          <a:off x="104760" y="47520"/>
          <a:ext cx="479520" cy="393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104760</xdr:colOff>
      <xdr:row>0</xdr:row>
      <xdr:rowOff>47520</xdr:rowOff>
    </xdr:from>
    <xdr:to>
      <xdr:col>0</xdr:col>
      <xdr:colOff>584280</xdr:colOff>
      <xdr:row>1</xdr:row>
      <xdr:rowOff>60480</xdr:rowOff>
    </xdr:to>
    <xdr:pic>
      <xdr:nvPicPr>
        <xdr:cNvPr id="1" name="Image 1" descr="Picture"/>
        <xdr:cNvPicPr/>
      </xdr:nvPicPr>
      <xdr:blipFill>
        <a:blip r:embed="rId1"/>
        <a:stretch/>
      </xdr:blipFill>
      <xdr:spPr>
        <a:xfrm>
          <a:off x="104760" y="47520"/>
          <a:ext cx="479520" cy="3938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104760</xdr:colOff>
      <xdr:row>0</xdr:row>
      <xdr:rowOff>47520</xdr:rowOff>
    </xdr:from>
    <xdr:to>
      <xdr:col>0</xdr:col>
      <xdr:colOff>584280</xdr:colOff>
      <xdr:row>1</xdr:row>
      <xdr:rowOff>60480</xdr:rowOff>
    </xdr:to>
    <xdr:pic>
      <xdr:nvPicPr>
        <xdr:cNvPr id="2" name="Image 1" descr="Picture"/>
        <xdr:cNvPicPr/>
      </xdr:nvPicPr>
      <xdr:blipFill>
        <a:blip r:embed="rId1"/>
        <a:stretch/>
      </xdr:blipFill>
      <xdr:spPr>
        <a:xfrm>
          <a:off x="104760" y="47520"/>
          <a:ext cx="479520" cy="3938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313"/>
  <sheetViews>
    <sheetView showFormulas="false" showGridLines="false" showRowColHeaders="true" showZeros="true" rightToLeft="false" tabSelected="true" showOutlineSymbols="true" defaultGridColor="true" view="normal" topLeftCell="A1" colorId="64" zoomScale="110" zoomScaleNormal="110" zoomScalePageLayoutView="100" workbookViewId="0">
      <pane xSplit="0" ySplit="5" topLeftCell="A6" activePane="bottomLeft" state="frozen"/>
      <selection pane="topLeft" activeCell="A1" activeCellId="0" sqref="A1"/>
      <selection pane="bottomLeft" activeCell="H162" activeCellId="0" sqref="H162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60"/>
    <col collapsed="false" customWidth="true" hidden="false" outlineLevel="0" max="3" min="3" style="1" width="13.42"/>
    <col collapsed="false" customWidth="true" hidden="false" outlineLevel="0" max="6" min="4" style="1" width="15.51"/>
    <col collapsed="false" customWidth="true" hidden="false" outlineLevel="0" max="7" min="7" style="1" width="9"/>
    <col collapsed="false" customWidth="true" hidden="false" outlineLevel="0" max="8" min="8" style="1" width="15"/>
    <col collapsed="false" customWidth="true" hidden="false" outlineLevel="0" max="9" min="9" style="1" width="11"/>
  </cols>
  <sheetData>
    <row r="1" customFormat="false" ht="30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4" t="s">
        <v>1</v>
      </c>
      <c r="I1" s="4"/>
    </row>
    <row r="2" customFormat="false" ht="16.5" hidden="false" customHeight="true" outlineLevel="0" collapsed="false">
      <c r="A2" s="2"/>
      <c r="B2" s="5" t="s">
        <v>2</v>
      </c>
      <c r="C2" s="5"/>
      <c r="D2" s="5"/>
      <c r="E2" s="5"/>
      <c r="F2" s="5"/>
      <c r="G2" s="5"/>
      <c r="H2" s="5"/>
      <c r="I2" s="5"/>
    </row>
    <row r="3" customFormat="false" ht="12.75" hidden="false" customHeight="true" outlineLevel="0" collapsed="false">
      <c r="B3" s="6" t="s">
        <v>3</v>
      </c>
      <c r="C3" s="7" t="s">
        <v>4</v>
      </c>
      <c r="D3" s="8" t="s">
        <v>5</v>
      </c>
    </row>
    <row r="4" customFormat="false" ht="12.75" hidden="false" customHeight="true" outlineLevel="0" collapsed="false">
      <c r="B4" s="9" t="s">
        <v>6</v>
      </c>
    </row>
    <row r="5" customFormat="false" ht="30" hidden="false" customHeight="true" outlineLevel="0" collapsed="false">
      <c r="A5" s="10" t="s">
        <v>7</v>
      </c>
      <c r="B5" s="10" t="s">
        <v>8</v>
      </c>
      <c r="C5" s="10" t="s">
        <v>9</v>
      </c>
      <c r="D5" s="10" t="s">
        <v>10</v>
      </c>
      <c r="E5" s="10" t="s">
        <v>11</v>
      </c>
      <c r="F5" s="10" t="s">
        <v>12</v>
      </c>
      <c r="G5" s="10" t="s">
        <v>13</v>
      </c>
      <c r="H5" s="10" t="s">
        <v>14</v>
      </c>
      <c r="I5" s="11" t="s">
        <v>15</v>
      </c>
    </row>
    <row r="6" customFormat="false" ht="19.5" hidden="false" customHeight="true" outlineLevel="0" collapsed="false">
      <c r="B6" s="12" t="s">
        <v>16</v>
      </c>
      <c r="C6" s="12"/>
      <c r="D6" s="12"/>
      <c r="E6" s="12"/>
      <c r="F6" s="12"/>
      <c r="G6" s="12"/>
      <c r="H6" s="12"/>
      <c r="I6" s="12"/>
    </row>
    <row r="7" customFormat="false" ht="18" hidden="false" customHeight="true" outlineLevel="0" collapsed="false">
      <c r="B7" s="13" t="s">
        <v>17</v>
      </c>
      <c r="C7" s="14" t="n">
        <v>500000</v>
      </c>
      <c r="D7" s="14" t="n">
        <v>1000000</v>
      </c>
      <c r="E7" s="14" t="n">
        <v>2000000</v>
      </c>
      <c r="F7" s="14" t="n">
        <v>3000000</v>
      </c>
    </row>
    <row r="8" customFormat="false" ht="18" hidden="false" customHeight="true" outlineLevel="0" collapsed="false">
      <c r="B8" s="13" t="s">
        <v>18</v>
      </c>
      <c r="C8" s="15" t="n">
        <v>0.05</v>
      </c>
      <c r="D8" s="15" t="n">
        <v>0.1</v>
      </c>
      <c r="E8" s="15" t="n">
        <v>0.13</v>
      </c>
      <c r="F8" s="15" t="n">
        <v>0.15</v>
      </c>
    </row>
    <row r="9" customFormat="false" ht="18" hidden="false" customHeight="true" outlineLevel="0" collapsed="false">
      <c r="A9" s="16" t="n">
        <v>1</v>
      </c>
      <c r="B9" s="17" t="s">
        <v>19</v>
      </c>
      <c r="C9" s="18" t="s">
        <v>20</v>
      </c>
      <c r="D9" s="19" t="n">
        <v>650</v>
      </c>
      <c r="E9" s="19" t="n">
        <v>800</v>
      </c>
      <c r="F9" s="20" t="n">
        <v>1000</v>
      </c>
      <c r="G9" s="21"/>
      <c r="H9" s="19" t="str">
        <f aca="false">IF(G9="","",IF($C$3="ОПТ",D9,IF($C$3="ЛД",E9,F9))*G9)</f>
        <v/>
      </c>
      <c r="I9" s="22" t="n">
        <v>200</v>
      </c>
    </row>
    <row r="10" customFormat="false" ht="30" hidden="false" customHeight="true" outlineLevel="0" collapsed="false">
      <c r="A10" s="16"/>
      <c r="B10" s="16"/>
      <c r="C10" s="18" t="s">
        <v>21</v>
      </c>
      <c r="D10" s="19" t="n">
        <v>1500</v>
      </c>
      <c r="E10" s="19" t="n">
        <v>1500</v>
      </c>
      <c r="F10" s="20" t="n">
        <v>2500</v>
      </c>
      <c r="G10" s="21"/>
      <c r="H10" s="19" t="str">
        <f aca="false">IF(G10="","",IF($C$3="ОПТ",D10,IF($C$3="ЛД",E10,F10))*G10)</f>
        <v/>
      </c>
      <c r="I10" s="22" t="n">
        <v>50</v>
      </c>
    </row>
    <row r="11" customFormat="false" ht="31.5" hidden="false" customHeight="true" outlineLevel="0" collapsed="false">
      <c r="A11" s="23" t="n">
        <v>2</v>
      </c>
      <c r="B11" s="24" t="s">
        <v>22</v>
      </c>
      <c r="C11" s="23" t="s">
        <v>21</v>
      </c>
      <c r="D11" s="25" t="n">
        <v>1500</v>
      </c>
      <c r="E11" s="25" t="n">
        <v>1500</v>
      </c>
      <c r="F11" s="26" t="n">
        <v>2500</v>
      </c>
      <c r="G11" s="27"/>
      <c r="H11" s="25" t="str">
        <f aca="false">IF(G11="","",IF($C$3="ОПТ",D11,IF($C$3="ЛД",E11,F11))*G11)</f>
        <v/>
      </c>
      <c r="I11" s="22" t="n">
        <v>95</v>
      </c>
    </row>
    <row r="12" customFormat="false" ht="30" hidden="false" customHeight="true" outlineLevel="0" collapsed="false">
      <c r="A12" s="28" t="n">
        <v>3</v>
      </c>
      <c r="B12" s="29" t="s">
        <v>23</v>
      </c>
      <c r="C12" s="28" t="s">
        <v>20</v>
      </c>
      <c r="D12" s="30" t="n">
        <v>650</v>
      </c>
      <c r="E12" s="30" t="n">
        <v>800</v>
      </c>
      <c r="F12" s="31" t="n">
        <v>1000</v>
      </c>
      <c r="G12" s="32"/>
      <c r="H12" s="30" t="str">
        <f aca="false">IF(G12="","",IF($C$3="ОПТ",D12,IF($C$3="ЛД",E12,F12))*G12)</f>
        <v/>
      </c>
      <c r="I12" s="33" t="n">
        <v>200</v>
      </c>
    </row>
    <row r="13" customFormat="false" ht="30" hidden="false" customHeight="true" outlineLevel="0" collapsed="false">
      <c r="A13" s="23" t="n">
        <v>4</v>
      </c>
      <c r="B13" s="24" t="s">
        <v>24</v>
      </c>
      <c r="C13" s="23" t="s">
        <v>21</v>
      </c>
      <c r="D13" s="25" t="n">
        <v>1500</v>
      </c>
      <c r="E13" s="25" t="n">
        <v>1500</v>
      </c>
      <c r="F13" s="26" t="n">
        <v>2500</v>
      </c>
      <c r="G13" s="27"/>
      <c r="H13" s="25" t="str">
        <f aca="false">IF(G13="","",IF($C$3="ОПТ",D13,IF($C$3="ЛД",E13,F13))*G13)</f>
        <v/>
      </c>
      <c r="I13" s="22" t="n">
        <v>232</v>
      </c>
    </row>
    <row r="14" customFormat="false" ht="18" hidden="false" customHeight="true" outlineLevel="0" collapsed="false">
      <c r="A14" s="18" t="n">
        <v>5</v>
      </c>
      <c r="B14" s="17" t="s">
        <v>25</v>
      </c>
      <c r="C14" s="18" t="s">
        <v>21</v>
      </c>
      <c r="D14" s="19" t="n">
        <v>1500</v>
      </c>
      <c r="E14" s="19" t="n">
        <v>1500</v>
      </c>
      <c r="F14" s="20" t="n">
        <v>2500</v>
      </c>
      <c r="G14" s="21"/>
      <c r="H14" s="19" t="str">
        <f aca="false">IF(G14="","",IF($C$3="ОПТ",D14,IF($C$3="ЛД",E14,F14))*G14)</f>
        <v/>
      </c>
      <c r="I14" s="22" t="n">
        <v>322</v>
      </c>
    </row>
    <row r="15" customFormat="false" ht="30" hidden="false" customHeight="true" outlineLevel="0" collapsed="false">
      <c r="A15" s="23" t="n">
        <v>6</v>
      </c>
      <c r="B15" s="24" t="s">
        <v>26</v>
      </c>
      <c r="C15" s="23" t="s">
        <v>21</v>
      </c>
      <c r="D15" s="25" t="n">
        <v>1500</v>
      </c>
      <c r="E15" s="25" t="n">
        <v>1500</v>
      </c>
      <c r="F15" s="26" t="n">
        <v>2500</v>
      </c>
      <c r="G15" s="27"/>
      <c r="H15" s="25" t="str">
        <f aca="false">IF(G15="","",IF($C$3="ОПТ",D15,IF($C$3="ЛД",E15,F15))*G15)</f>
        <v/>
      </c>
      <c r="I15" s="22" t="n">
        <v>292</v>
      </c>
    </row>
    <row r="16" customFormat="false" ht="18" hidden="false" customHeight="true" outlineLevel="0" collapsed="false">
      <c r="A16" s="16" t="n">
        <v>7</v>
      </c>
      <c r="B16" s="17" t="s">
        <v>27</v>
      </c>
      <c r="C16" s="18" t="s">
        <v>20</v>
      </c>
      <c r="D16" s="19" t="n">
        <v>890</v>
      </c>
      <c r="E16" s="19" t="n">
        <v>1300</v>
      </c>
      <c r="F16" s="20" t="n">
        <v>1450</v>
      </c>
      <c r="G16" s="21"/>
      <c r="H16" s="19" t="str">
        <f aca="false">IF(G16="","",IF($C$3="ОПТ",D16,IF($C$3="ЛД",E16,F16))*G16)</f>
        <v/>
      </c>
      <c r="I16" s="22" t="n">
        <v>394</v>
      </c>
    </row>
    <row r="17" customFormat="false" ht="30" hidden="false" customHeight="true" outlineLevel="0" collapsed="false">
      <c r="A17" s="16"/>
      <c r="B17" s="16"/>
      <c r="C17" s="18" t="s">
        <v>21</v>
      </c>
      <c r="D17" s="19" t="n">
        <v>2340</v>
      </c>
      <c r="E17" s="19" t="n">
        <v>2340</v>
      </c>
      <c r="F17" s="20" t="n">
        <v>3120</v>
      </c>
      <c r="G17" s="21"/>
      <c r="H17" s="19" t="str">
        <f aca="false">IF(G17="","",IF($C$3="ОПТ",D17,IF($C$3="ЛД",E17,F17))*G17)</f>
        <v/>
      </c>
      <c r="I17" s="22" t="n">
        <v>60</v>
      </c>
    </row>
    <row r="18" customFormat="false" ht="30" hidden="false" customHeight="true" outlineLevel="0" collapsed="false">
      <c r="A18" s="34" t="n">
        <v>8</v>
      </c>
      <c r="B18" s="24" t="s">
        <v>28</v>
      </c>
      <c r="C18" s="23" t="s">
        <v>20</v>
      </c>
      <c r="D18" s="25" t="n">
        <v>650</v>
      </c>
      <c r="E18" s="25" t="n">
        <v>800</v>
      </c>
      <c r="F18" s="26" t="n">
        <v>1000</v>
      </c>
      <c r="G18" s="27"/>
      <c r="H18" s="25" t="str">
        <f aca="false">IF(G18="","",IF($C$3="ОПТ",D18,IF($C$3="ЛД",E18,F18))*G18)</f>
        <v/>
      </c>
      <c r="I18" s="22" t="n">
        <v>399</v>
      </c>
    </row>
    <row r="19" customFormat="false" ht="30" hidden="false" customHeight="true" outlineLevel="0" collapsed="false">
      <c r="A19" s="34"/>
      <c r="B19" s="34"/>
      <c r="C19" s="23" t="s">
        <v>21</v>
      </c>
      <c r="D19" s="25" t="n">
        <v>1500</v>
      </c>
      <c r="E19" s="25" t="n">
        <v>1500</v>
      </c>
      <c r="F19" s="26" t="n">
        <v>2500</v>
      </c>
      <c r="G19" s="27"/>
      <c r="H19" s="25" t="str">
        <f aca="false">IF(G19="","",IF($C$3="ОПТ",D19,IF($C$3="ЛД",E19,F19))*G19)</f>
        <v/>
      </c>
      <c r="I19" s="22" t="n">
        <v>224</v>
      </c>
    </row>
    <row r="20" customFormat="false" ht="31.5" hidden="false" customHeight="true" outlineLevel="0" collapsed="false">
      <c r="A20" s="18" t="n">
        <v>9</v>
      </c>
      <c r="B20" s="17" t="s">
        <v>29</v>
      </c>
      <c r="C20" s="18" t="s">
        <v>21</v>
      </c>
      <c r="D20" s="19" t="n">
        <v>1500</v>
      </c>
      <c r="E20" s="19" t="n">
        <v>1500</v>
      </c>
      <c r="F20" s="20" t="n">
        <v>2500</v>
      </c>
      <c r="G20" s="21"/>
      <c r="H20" s="19" t="str">
        <f aca="false">IF(G20="","",IF($C$3="ОПТ",D20,IF($C$3="ЛД",E20,F20))*G20)</f>
        <v/>
      </c>
      <c r="I20" s="22" t="n">
        <v>474</v>
      </c>
    </row>
    <row r="21" customFormat="false" ht="30" hidden="false" customHeight="true" outlineLevel="0" collapsed="false">
      <c r="A21" s="23" t="n">
        <v>10</v>
      </c>
      <c r="B21" s="24" t="s">
        <v>30</v>
      </c>
      <c r="C21" s="23" t="s">
        <v>21</v>
      </c>
      <c r="D21" s="25" t="n">
        <v>1500</v>
      </c>
      <c r="E21" s="25" t="n">
        <v>1500</v>
      </c>
      <c r="F21" s="26" t="n">
        <v>2500</v>
      </c>
      <c r="G21" s="27"/>
      <c r="H21" s="25" t="str">
        <f aca="false">IF(G21="","",IF($C$3="ОПТ",D21,IF($C$3="ЛД",E21,F21))*G21)</f>
        <v/>
      </c>
      <c r="I21" s="22" t="n">
        <v>60</v>
      </c>
    </row>
    <row r="22" customFormat="false" ht="30" hidden="false" customHeight="true" outlineLevel="0" collapsed="false">
      <c r="A22" s="16" t="n">
        <v>11</v>
      </c>
      <c r="B22" s="17" t="s">
        <v>31</v>
      </c>
      <c r="C22" s="18" t="s">
        <v>20</v>
      </c>
      <c r="D22" s="19" t="n">
        <v>650</v>
      </c>
      <c r="E22" s="19" t="n">
        <v>800</v>
      </c>
      <c r="F22" s="20" t="n">
        <v>1000</v>
      </c>
      <c r="G22" s="21"/>
      <c r="H22" s="19" t="str">
        <f aca="false">IF(G22="","",IF($C$3="ОПТ",D22,IF($C$3="ЛД",E22,F22))*G22)</f>
        <v/>
      </c>
      <c r="I22" s="22" t="n">
        <v>399</v>
      </c>
    </row>
    <row r="23" customFormat="false" ht="30" hidden="false" customHeight="true" outlineLevel="0" collapsed="false">
      <c r="A23" s="16"/>
      <c r="B23" s="16"/>
      <c r="C23" s="18" t="s">
        <v>21</v>
      </c>
      <c r="D23" s="19" t="n">
        <v>1500</v>
      </c>
      <c r="E23" s="19" t="n">
        <v>1500</v>
      </c>
      <c r="F23" s="20" t="n">
        <v>2500</v>
      </c>
      <c r="G23" s="21"/>
      <c r="H23" s="19" t="str">
        <f aca="false">IF(G23="","",IF($C$3="ОПТ",D23,IF($C$3="ЛД",E23,F23))*G23)</f>
        <v/>
      </c>
      <c r="I23" s="22" t="n">
        <v>69</v>
      </c>
    </row>
    <row r="24" customFormat="false" ht="31.5" hidden="false" customHeight="true" outlineLevel="0" collapsed="false">
      <c r="A24" s="23" t="n">
        <v>12</v>
      </c>
      <c r="B24" s="24" t="s">
        <v>32</v>
      </c>
      <c r="C24" s="23" t="s">
        <v>21</v>
      </c>
      <c r="D24" s="25" t="n">
        <v>1500</v>
      </c>
      <c r="E24" s="25" t="n">
        <v>1500</v>
      </c>
      <c r="F24" s="26" t="n">
        <v>2500</v>
      </c>
      <c r="G24" s="27"/>
      <c r="H24" s="25" t="str">
        <f aca="false">IF(G24="","",IF($C$3="ОПТ",D24,IF($C$3="ЛД",E24,F24))*G24)</f>
        <v/>
      </c>
      <c r="I24" s="22" t="n">
        <v>164</v>
      </c>
    </row>
    <row r="25" customFormat="false" ht="31.5" hidden="false" customHeight="true" outlineLevel="0" collapsed="false">
      <c r="A25" s="18" t="n">
        <v>13</v>
      </c>
      <c r="B25" s="17" t="s">
        <v>33</v>
      </c>
      <c r="C25" s="18" t="s">
        <v>21</v>
      </c>
      <c r="D25" s="19" t="n">
        <v>1500</v>
      </c>
      <c r="E25" s="19" t="n">
        <v>1500</v>
      </c>
      <c r="F25" s="20" t="n">
        <v>2500</v>
      </c>
      <c r="G25" s="21"/>
      <c r="H25" s="19" t="str">
        <f aca="false">IF(G25="","",IF($C$3="ОПТ",D25,IF($C$3="ЛД",E25,F25))*G25)</f>
        <v/>
      </c>
      <c r="I25" s="22" t="n">
        <v>158</v>
      </c>
    </row>
    <row r="26" customFormat="false" ht="31.5" hidden="false" customHeight="true" outlineLevel="0" collapsed="false">
      <c r="A26" s="23" t="n">
        <v>14</v>
      </c>
      <c r="B26" s="24" t="s">
        <v>34</v>
      </c>
      <c r="C26" s="23" t="s">
        <v>21</v>
      </c>
      <c r="D26" s="25" t="n">
        <v>1500</v>
      </c>
      <c r="E26" s="25" t="n">
        <v>1500</v>
      </c>
      <c r="F26" s="26" t="n">
        <v>2500</v>
      </c>
      <c r="G26" s="27"/>
      <c r="H26" s="25" t="str">
        <f aca="false">IF(G26="","",IF($C$3="ОПТ",D26,IF($C$3="ЛД",E26,F26))*G26)</f>
        <v/>
      </c>
      <c r="I26" s="22" t="n">
        <v>220</v>
      </c>
    </row>
    <row r="27" customFormat="false" ht="31.5" hidden="false" customHeight="true" outlineLevel="0" collapsed="false">
      <c r="A27" s="18" t="n">
        <v>15</v>
      </c>
      <c r="B27" s="17" t="s">
        <v>35</v>
      </c>
      <c r="C27" s="18" t="s">
        <v>21</v>
      </c>
      <c r="D27" s="19" t="n">
        <v>1500</v>
      </c>
      <c r="E27" s="19" t="n">
        <v>1500</v>
      </c>
      <c r="F27" s="20" t="n">
        <v>2500</v>
      </c>
      <c r="G27" s="21"/>
      <c r="H27" s="19" t="str">
        <f aca="false">IF(G27="","",IF($C$3="ОПТ",D27,IF($C$3="ЛД",E27,F27))*G27)</f>
        <v/>
      </c>
      <c r="I27" s="22" t="n">
        <v>87</v>
      </c>
    </row>
    <row r="28" customFormat="false" ht="30" hidden="false" customHeight="true" outlineLevel="0" collapsed="false">
      <c r="A28" s="34" t="n">
        <v>16</v>
      </c>
      <c r="B28" s="24" t="s">
        <v>36</v>
      </c>
      <c r="C28" s="23" t="s">
        <v>20</v>
      </c>
      <c r="D28" s="25" t="n">
        <v>650</v>
      </c>
      <c r="E28" s="25" t="n">
        <v>800</v>
      </c>
      <c r="F28" s="26" t="n">
        <v>1000</v>
      </c>
      <c r="G28" s="27"/>
      <c r="H28" s="25" t="str">
        <f aca="false">IF(G28="","",IF($C$3="ОПТ",D28,IF($C$3="ЛД",E28,F28))*G28)</f>
        <v/>
      </c>
      <c r="I28" s="22" t="n">
        <v>401</v>
      </c>
    </row>
    <row r="29" customFormat="false" ht="30" hidden="false" customHeight="true" outlineLevel="0" collapsed="false">
      <c r="A29" s="34"/>
      <c r="B29" s="34"/>
      <c r="C29" s="23" t="s">
        <v>21</v>
      </c>
      <c r="D29" s="25" t="n">
        <v>1500</v>
      </c>
      <c r="E29" s="25" t="n">
        <v>1500</v>
      </c>
      <c r="F29" s="26" t="n">
        <v>2500</v>
      </c>
      <c r="G29" s="27"/>
      <c r="H29" s="25" t="str">
        <f aca="false">IF(G29="","",IF($C$3="ОПТ",D29,IF($C$3="ЛД",E29,F29))*G29)</f>
        <v/>
      </c>
      <c r="I29" s="22" t="n">
        <v>221</v>
      </c>
    </row>
    <row r="30" customFormat="false" ht="30" hidden="false" customHeight="true" outlineLevel="0" collapsed="false">
      <c r="A30" s="18" t="n">
        <v>17</v>
      </c>
      <c r="B30" s="17" t="s">
        <v>37</v>
      </c>
      <c r="C30" s="18" t="s">
        <v>21</v>
      </c>
      <c r="D30" s="19" t="n">
        <v>1500</v>
      </c>
      <c r="E30" s="19" t="n">
        <v>1500</v>
      </c>
      <c r="F30" s="20" t="n">
        <v>2500</v>
      </c>
      <c r="G30" s="21"/>
      <c r="H30" s="19" t="str">
        <f aca="false">IF(G30="","",IF($C$3="ОПТ",D30,IF($C$3="ЛД",E30,F30))*G30)</f>
        <v/>
      </c>
      <c r="I30" s="22" t="n">
        <v>198</v>
      </c>
    </row>
    <row r="31" customFormat="false" ht="30" hidden="false" customHeight="true" outlineLevel="0" collapsed="false">
      <c r="A31" s="23" t="n">
        <v>18</v>
      </c>
      <c r="B31" s="24" t="s">
        <v>38</v>
      </c>
      <c r="C31" s="23" t="s">
        <v>20</v>
      </c>
      <c r="D31" s="25" t="n">
        <v>650</v>
      </c>
      <c r="E31" s="25" t="n">
        <v>800</v>
      </c>
      <c r="F31" s="26" t="n">
        <v>1000</v>
      </c>
      <c r="G31" s="27"/>
      <c r="H31" s="25" t="str">
        <f aca="false">IF(G31="","",IF($C$3="ОПТ",D31,IF($C$3="ЛД",E31,F31))*G31)</f>
        <v/>
      </c>
      <c r="I31" s="22" t="n">
        <v>396</v>
      </c>
    </row>
    <row r="32" customFormat="false" ht="31.5" hidden="false" customHeight="true" outlineLevel="0" collapsed="false">
      <c r="A32" s="18" t="n">
        <v>19</v>
      </c>
      <c r="B32" s="17" t="s">
        <v>39</v>
      </c>
      <c r="C32" s="18" t="s">
        <v>20</v>
      </c>
      <c r="D32" s="19" t="n">
        <v>650</v>
      </c>
      <c r="E32" s="19" t="n">
        <v>800</v>
      </c>
      <c r="F32" s="20" t="n">
        <v>1000</v>
      </c>
      <c r="G32" s="21"/>
      <c r="H32" s="19" t="str">
        <f aca="false">IF(G32="","",IF($C$3="ОПТ",D32,IF($C$3="ЛД",E32,F32))*G32)</f>
        <v/>
      </c>
      <c r="I32" s="22" t="n">
        <v>70</v>
      </c>
    </row>
    <row r="33" customFormat="false" ht="30" hidden="false" customHeight="true" outlineLevel="0" collapsed="false">
      <c r="A33" s="23" t="n">
        <v>20</v>
      </c>
      <c r="B33" s="24" t="s">
        <v>40</v>
      </c>
      <c r="C33" s="23" t="s">
        <v>20</v>
      </c>
      <c r="D33" s="25" t="n">
        <v>650</v>
      </c>
      <c r="E33" s="25" t="n">
        <v>800</v>
      </c>
      <c r="F33" s="26" t="n">
        <v>1000</v>
      </c>
      <c r="G33" s="27"/>
      <c r="H33" s="25" t="str">
        <f aca="false">IF(G33="","",IF($C$3="ОПТ",D33,IF($C$3="ЛД",E33,F33))*G33)</f>
        <v/>
      </c>
      <c r="I33" s="22" t="n">
        <v>399</v>
      </c>
    </row>
    <row r="34" customFormat="false" ht="18" hidden="false" customHeight="true" outlineLevel="0" collapsed="false">
      <c r="A34" s="16" t="n">
        <v>21</v>
      </c>
      <c r="B34" s="17" t="s">
        <v>41</v>
      </c>
      <c r="C34" s="18" t="s">
        <v>20</v>
      </c>
      <c r="D34" s="19" t="n">
        <v>650</v>
      </c>
      <c r="E34" s="19" t="n">
        <v>800</v>
      </c>
      <c r="F34" s="20" t="n">
        <v>1000</v>
      </c>
      <c r="G34" s="21"/>
      <c r="H34" s="19" t="str">
        <f aca="false">IF(G34="","",IF($C$3="ОПТ",D34,IF($C$3="ЛД",E34,F34))*G34)</f>
        <v/>
      </c>
      <c r="I34" s="22" t="n">
        <v>1197</v>
      </c>
    </row>
    <row r="35" customFormat="false" ht="30" hidden="false" customHeight="true" outlineLevel="0" collapsed="false">
      <c r="A35" s="16"/>
      <c r="B35" s="16"/>
      <c r="C35" s="18" t="s">
        <v>21</v>
      </c>
      <c r="D35" s="19" t="n">
        <v>1500</v>
      </c>
      <c r="E35" s="19" t="n">
        <v>1500</v>
      </c>
      <c r="F35" s="20" t="n">
        <v>2500</v>
      </c>
      <c r="G35" s="21"/>
      <c r="H35" s="19" t="str">
        <f aca="false">IF(G35="","",IF($C$3="ОПТ",D35,IF($C$3="ЛД",E35,F35))*G35)</f>
        <v/>
      </c>
      <c r="I35" s="22" t="n">
        <v>1068</v>
      </c>
    </row>
    <row r="36" customFormat="false" ht="30" hidden="false" customHeight="true" outlineLevel="0" collapsed="false">
      <c r="A36" s="34" t="n">
        <v>22</v>
      </c>
      <c r="B36" s="24" t="s">
        <v>42</v>
      </c>
      <c r="C36" s="23" t="s">
        <v>20</v>
      </c>
      <c r="D36" s="25" t="n">
        <v>650</v>
      </c>
      <c r="E36" s="25" t="n">
        <v>800</v>
      </c>
      <c r="F36" s="26" t="n">
        <v>1000</v>
      </c>
      <c r="G36" s="27"/>
      <c r="H36" s="25" t="str">
        <f aca="false">IF(G36="","",IF($C$3="ОПТ",D36,IF($C$3="ЛД",E36,F36))*G36)</f>
        <v/>
      </c>
      <c r="I36" s="22" t="n">
        <v>397</v>
      </c>
    </row>
    <row r="37" customFormat="false" ht="18" hidden="false" customHeight="true" outlineLevel="0" collapsed="false">
      <c r="A37" s="34"/>
      <c r="B37" s="34"/>
      <c r="C37" s="23" t="s">
        <v>21</v>
      </c>
      <c r="D37" s="25" t="n">
        <v>1500</v>
      </c>
      <c r="E37" s="25" t="n">
        <v>1500</v>
      </c>
      <c r="F37" s="26" t="n">
        <v>2500</v>
      </c>
      <c r="G37" s="27"/>
      <c r="H37" s="25" t="str">
        <f aca="false">IF(G37="","",IF($C$3="ОПТ",D37,IF($C$3="ЛД",E37,F37))*G37)</f>
        <v/>
      </c>
      <c r="I37" s="22" t="n">
        <v>375</v>
      </c>
    </row>
    <row r="38" customFormat="false" ht="31.5" hidden="false" customHeight="true" outlineLevel="0" collapsed="false">
      <c r="A38" s="18" t="n">
        <v>23</v>
      </c>
      <c r="B38" s="17" t="s">
        <v>43</v>
      </c>
      <c r="C38" s="18" t="s">
        <v>20</v>
      </c>
      <c r="D38" s="19" t="n">
        <v>650</v>
      </c>
      <c r="E38" s="19" t="n">
        <v>800</v>
      </c>
      <c r="F38" s="20" t="n">
        <v>1000</v>
      </c>
      <c r="G38" s="21"/>
      <c r="H38" s="19" t="str">
        <f aca="false">IF(G38="","",IF($C$3="ОПТ",D38,IF($C$3="ЛД",E38,F38))*G38)</f>
        <v/>
      </c>
      <c r="I38" s="22" t="n">
        <v>400</v>
      </c>
    </row>
    <row r="39" customFormat="false" ht="18" hidden="false" customHeight="true" outlineLevel="0" collapsed="false">
      <c r="A39" s="34" t="n">
        <v>24</v>
      </c>
      <c r="B39" s="24" t="s">
        <v>44</v>
      </c>
      <c r="C39" s="23" t="s">
        <v>20</v>
      </c>
      <c r="D39" s="25" t="n">
        <v>650</v>
      </c>
      <c r="E39" s="25" t="n">
        <v>800</v>
      </c>
      <c r="F39" s="26" t="n">
        <v>1000</v>
      </c>
      <c r="G39" s="27"/>
      <c r="H39" s="25" t="str">
        <f aca="false">IF(G39="","",IF($C$3="ОПТ",D39,IF($C$3="ЛД",E39,F39))*G39)</f>
        <v/>
      </c>
      <c r="I39" s="22" t="n">
        <v>201</v>
      </c>
    </row>
    <row r="40" customFormat="false" ht="30" hidden="false" customHeight="true" outlineLevel="0" collapsed="false">
      <c r="A40" s="34"/>
      <c r="B40" s="34"/>
      <c r="C40" s="23" t="s">
        <v>21</v>
      </c>
      <c r="D40" s="25" t="n">
        <v>1500</v>
      </c>
      <c r="E40" s="25" t="n">
        <v>1500</v>
      </c>
      <c r="F40" s="26" t="n">
        <v>2500</v>
      </c>
      <c r="G40" s="27"/>
      <c r="H40" s="25" t="str">
        <f aca="false">IF(G40="","",IF($C$3="ОПТ",D40,IF($C$3="ЛД",E40,F40))*G40)</f>
        <v/>
      </c>
      <c r="I40" s="22" t="n">
        <v>419</v>
      </c>
    </row>
    <row r="41" customFormat="false" ht="30" hidden="false" customHeight="true" outlineLevel="0" collapsed="false">
      <c r="A41" s="35" t="n">
        <v>25</v>
      </c>
      <c r="B41" s="29" t="s">
        <v>45</v>
      </c>
      <c r="C41" s="18" t="s">
        <v>20</v>
      </c>
      <c r="D41" s="19" t="n">
        <v>650</v>
      </c>
      <c r="E41" s="19" t="n">
        <v>800</v>
      </c>
      <c r="F41" s="20" t="n">
        <v>1000</v>
      </c>
      <c r="G41" s="21"/>
      <c r="H41" s="19" t="str">
        <f aca="false">IF(G41="","",IF($C$3="ОПТ",D41,IF($C$3="ЛД",E41,F41))*G41)</f>
        <v/>
      </c>
      <c r="I41" s="22" t="n">
        <v>400</v>
      </c>
    </row>
    <row r="42" customFormat="false" ht="30" hidden="false" customHeight="true" outlineLevel="0" collapsed="false">
      <c r="A42" s="35"/>
      <c r="B42" s="35"/>
      <c r="C42" s="28" t="s">
        <v>21</v>
      </c>
      <c r="D42" s="30" t="n">
        <v>1500</v>
      </c>
      <c r="E42" s="30" t="n">
        <v>1500</v>
      </c>
      <c r="F42" s="31" t="n">
        <v>2500</v>
      </c>
      <c r="G42" s="32"/>
      <c r="H42" s="30" t="str">
        <f aca="false">IF(G42="","",IF($C$3="ОПТ",D42,IF($C$3="ЛД",E42,F42))*G42)</f>
        <v/>
      </c>
      <c r="I42" s="33" t="n">
        <v>160</v>
      </c>
    </row>
    <row r="43" customFormat="false" ht="31.5" hidden="false" customHeight="true" outlineLevel="0" collapsed="false">
      <c r="A43" s="23" t="n">
        <v>26</v>
      </c>
      <c r="B43" s="24" t="s">
        <v>46</v>
      </c>
      <c r="C43" s="23" t="s">
        <v>21</v>
      </c>
      <c r="D43" s="25" t="n">
        <v>1500</v>
      </c>
      <c r="E43" s="25" t="n">
        <v>1500</v>
      </c>
      <c r="F43" s="26" t="n">
        <v>2500</v>
      </c>
      <c r="G43" s="27"/>
      <c r="H43" s="25" t="str">
        <f aca="false">IF(G43="","",IF($C$3="ОПТ",D43,IF($C$3="ЛД",E43,F43))*G43)</f>
        <v/>
      </c>
      <c r="I43" s="22" t="n">
        <v>158</v>
      </c>
    </row>
    <row r="44" customFormat="false" ht="31.5" hidden="false" customHeight="true" outlineLevel="0" collapsed="false">
      <c r="A44" s="28" t="n">
        <v>27</v>
      </c>
      <c r="B44" s="29" t="s">
        <v>47</v>
      </c>
      <c r="C44" s="28" t="s">
        <v>21</v>
      </c>
      <c r="D44" s="30" t="n">
        <v>1500</v>
      </c>
      <c r="E44" s="30" t="n">
        <v>1500</v>
      </c>
      <c r="F44" s="31" t="n">
        <v>2500</v>
      </c>
      <c r="G44" s="32"/>
      <c r="H44" s="30" t="str">
        <f aca="false">IF(G44="","",IF($C$3="ОПТ",D44,IF($C$3="ЛД",E44,F44))*G44)</f>
        <v/>
      </c>
      <c r="I44" s="33" t="n">
        <v>104</v>
      </c>
    </row>
    <row r="45" customFormat="false" ht="31.5" hidden="false" customHeight="true" outlineLevel="0" collapsed="false">
      <c r="A45" s="23" t="n">
        <v>28</v>
      </c>
      <c r="B45" s="24" t="s">
        <v>48</v>
      </c>
      <c r="C45" s="23" t="s">
        <v>21</v>
      </c>
      <c r="D45" s="25" t="n">
        <v>1500</v>
      </c>
      <c r="E45" s="25" t="n">
        <v>1800</v>
      </c>
      <c r="F45" s="26" t="n">
        <v>2200</v>
      </c>
      <c r="G45" s="27"/>
      <c r="H45" s="25" t="str">
        <f aca="false">IF(G45="","",IF($C$3="ОПТ",D45,IF($C$3="ЛД",E45,F45))*G45)</f>
        <v/>
      </c>
      <c r="I45" s="22" t="n">
        <v>136</v>
      </c>
    </row>
    <row r="46" customFormat="false" ht="30" hidden="false" customHeight="true" outlineLevel="0" collapsed="false">
      <c r="A46" s="18" t="n">
        <v>29</v>
      </c>
      <c r="B46" s="17" t="s">
        <v>49</v>
      </c>
      <c r="C46" s="18" t="s">
        <v>21</v>
      </c>
      <c r="D46" s="19" t="n">
        <v>1500</v>
      </c>
      <c r="E46" s="19" t="n">
        <v>1800</v>
      </c>
      <c r="F46" s="20" t="n">
        <v>2200</v>
      </c>
      <c r="G46" s="21"/>
      <c r="H46" s="19" t="str">
        <f aca="false">IF(G46="","",IF($C$3="ОПТ",D46,IF($C$3="ЛД",E46,F46))*G46)</f>
        <v/>
      </c>
      <c r="I46" s="22" t="n">
        <v>45</v>
      </c>
    </row>
    <row r="47" customFormat="false" ht="30" hidden="false" customHeight="true" outlineLevel="0" collapsed="false">
      <c r="A47" s="23" t="n">
        <v>30</v>
      </c>
      <c r="B47" s="24" t="s">
        <v>50</v>
      </c>
      <c r="C47" s="23" t="s">
        <v>21</v>
      </c>
      <c r="D47" s="25" t="n">
        <v>1500</v>
      </c>
      <c r="E47" s="25" t="n">
        <v>1800</v>
      </c>
      <c r="F47" s="26" t="n">
        <v>2200</v>
      </c>
      <c r="G47" s="27"/>
      <c r="H47" s="25" t="str">
        <f aca="false">IF(G47="","",IF($C$3="ОПТ",D47,IF($C$3="ЛД",E47,F47))*G47)</f>
        <v/>
      </c>
      <c r="I47" s="22" t="n">
        <v>182</v>
      </c>
    </row>
    <row r="48" customFormat="false" ht="30" hidden="false" customHeight="true" outlineLevel="0" collapsed="false">
      <c r="A48" s="18" t="n">
        <v>31</v>
      </c>
      <c r="B48" s="17" t="s">
        <v>51</v>
      </c>
      <c r="C48" s="18" t="s">
        <v>21</v>
      </c>
      <c r="D48" s="19" t="n">
        <v>1500</v>
      </c>
      <c r="E48" s="19" t="n">
        <v>1800</v>
      </c>
      <c r="F48" s="20" t="n">
        <v>2200</v>
      </c>
      <c r="G48" s="21"/>
      <c r="H48" s="19" t="str">
        <f aca="false">IF(G48="","",IF($C$3="ОПТ",D48,IF($C$3="ЛД",E48,F48))*G48)</f>
        <v/>
      </c>
      <c r="I48" s="22" t="n">
        <v>24</v>
      </c>
    </row>
    <row r="49" customFormat="false" ht="31.5" hidden="false" customHeight="true" outlineLevel="0" collapsed="false">
      <c r="A49" s="23" t="n">
        <v>32</v>
      </c>
      <c r="B49" s="24" t="s">
        <v>52</v>
      </c>
      <c r="C49" s="23" t="s">
        <v>21</v>
      </c>
      <c r="D49" s="25" t="n">
        <v>1500</v>
      </c>
      <c r="E49" s="25" t="n">
        <v>1800</v>
      </c>
      <c r="F49" s="26" t="n">
        <v>2200</v>
      </c>
      <c r="G49" s="27"/>
      <c r="H49" s="25" t="str">
        <f aca="false">IF(G49="","",IF($C$3="ОПТ",D49,IF($C$3="ЛД",E49,F49))*G49)</f>
        <v/>
      </c>
      <c r="I49" s="22" t="n">
        <v>90</v>
      </c>
    </row>
    <row r="50" customFormat="false" ht="31.5" hidden="false" customHeight="true" outlineLevel="0" collapsed="false">
      <c r="A50" s="18" t="n">
        <v>33</v>
      </c>
      <c r="B50" s="17" t="s">
        <v>53</v>
      </c>
      <c r="C50" s="18" t="s">
        <v>21</v>
      </c>
      <c r="D50" s="19" t="n">
        <v>1500</v>
      </c>
      <c r="E50" s="19" t="n">
        <v>1800</v>
      </c>
      <c r="F50" s="20" t="n">
        <v>2200</v>
      </c>
      <c r="G50" s="21"/>
      <c r="H50" s="19" t="str">
        <f aca="false">IF(G50="","",IF($C$3="ОПТ",D50,IF($C$3="ЛД",E50,F50))*G50)</f>
        <v/>
      </c>
      <c r="I50" s="22" t="n">
        <v>115</v>
      </c>
    </row>
    <row r="51" customFormat="false" ht="31.5" hidden="false" customHeight="true" outlineLevel="0" collapsed="false">
      <c r="A51" s="36" t="n">
        <v>34</v>
      </c>
      <c r="B51" s="37" t="s">
        <v>54</v>
      </c>
      <c r="C51" s="36" t="s">
        <v>21</v>
      </c>
      <c r="D51" s="38" t="n">
        <v>1500</v>
      </c>
      <c r="E51" s="38" t="n">
        <v>1800</v>
      </c>
      <c r="F51" s="39" t="n">
        <v>2200</v>
      </c>
      <c r="G51" s="40"/>
      <c r="H51" s="38" t="str">
        <f aca="false">IF(G51="","",IF($C$3="ОПТ",D51,IF($C$3="ЛД",E51,F51))*G51)</f>
        <v/>
      </c>
      <c r="I51" s="33" t="n">
        <v>183</v>
      </c>
    </row>
    <row r="52" customFormat="false" ht="30" hidden="false" customHeight="true" outlineLevel="0" collapsed="false">
      <c r="A52" s="18" t="n">
        <v>35</v>
      </c>
      <c r="B52" s="17" t="s">
        <v>55</v>
      </c>
      <c r="C52" s="18" t="s">
        <v>21</v>
      </c>
      <c r="D52" s="19" t="n">
        <v>1500</v>
      </c>
      <c r="E52" s="19" t="n">
        <v>1500</v>
      </c>
      <c r="F52" s="20" t="n">
        <v>2500</v>
      </c>
      <c r="G52" s="21"/>
      <c r="H52" s="19" t="str">
        <f aca="false">IF(G52="","",IF($C$3="ОПТ",D52,IF($C$3="ЛД",E52,F52))*G52)</f>
        <v/>
      </c>
      <c r="I52" s="22" t="n">
        <v>113</v>
      </c>
    </row>
    <row r="53" customFormat="false" ht="31.5" hidden="false" customHeight="true" outlineLevel="0" collapsed="false">
      <c r="A53" s="23" t="n">
        <v>36</v>
      </c>
      <c r="B53" s="24" t="s">
        <v>56</v>
      </c>
      <c r="C53" s="23" t="s">
        <v>21</v>
      </c>
      <c r="D53" s="25" t="n">
        <v>1800</v>
      </c>
      <c r="E53" s="25" t="n">
        <v>2100</v>
      </c>
      <c r="F53" s="26" t="n">
        <v>2500</v>
      </c>
      <c r="G53" s="27"/>
      <c r="H53" s="25" t="str">
        <f aca="false">IF(G53="","",IF($C$3="ОПТ",D53,IF($C$3="ЛД",E53,F53))*G53)</f>
        <v/>
      </c>
      <c r="I53" s="22" t="n">
        <v>232</v>
      </c>
    </row>
    <row r="54" customFormat="false" ht="31.5" hidden="false" customHeight="true" outlineLevel="0" collapsed="false">
      <c r="A54" s="18" t="n">
        <v>37</v>
      </c>
      <c r="B54" s="17" t="s">
        <v>57</v>
      </c>
      <c r="C54" s="18" t="s">
        <v>21</v>
      </c>
      <c r="D54" s="19" t="n">
        <v>1500</v>
      </c>
      <c r="E54" s="19" t="n">
        <v>1500</v>
      </c>
      <c r="F54" s="20" t="n">
        <v>2500</v>
      </c>
      <c r="G54" s="21"/>
      <c r="H54" s="19" t="str">
        <f aca="false">IF(G54="","",IF($C$3="ОПТ",D54,IF($C$3="ЛД",E54,F54))*G54)</f>
        <v/>
      </c>
      <c r="I54" s="22" t="n">
        <v>102</v>
      </c>
    </row>
    <row r="55" customFormat="false" ht="30" hidden="false" customHeight="true" outlineLevel="0" collapsed="false">
      <c r="A55" s="23" t="n">
        <v>38</v>
      </c>
      <c r="B55" s="24" t="s">
        <v>58</v>
      </c>
      <c r="C55" s="23" t="s">
        <v>21</v>
      </c>
      <c r="D55" s="25" t="n">
        <v>1500</v>
      </c>
      <c r="E55" s="25" t="n">
        <v>1500</v>
      </c>
      <c r="F55" s="26" t="n">
        <v>2500</v>
      </c>
      <c r="G55" s="27"/>
      <c r="H55" s="25" t="str">
        <f aca="false">IF(G55="","",IF($C$3="ОПТ",D55,IF($C$3="ЛД",E55,F55))*G55)</f>
        <v/>
      </c>
      <c r="I55" s="22" t="n">
        <v>29</v>
      </c>
    </row>
    <row r="56" customFormat="false" ht="30" hidden="false" customHeight="true" outlineLevel="0" collapsed="false">
      <c r="A56" s="18" t="n">
        <v>39</v>
      </c>
      <c r="B56" s="17" t="s">
        <v>59</v>
      </c>
      <c r="C56" s="18" t="s">
        <v>21</v>
      </c>
      <c r="D56" s="19" t="n">
        <v>1500</v>
      </c>
      <c r="E56" s="19" t="n">
        <v>1500</v>
      </c>
      <c r="F56" s="20" t="n">
        <v>2500</v>
      </c>
      <c r="G56" s="21"/>
      <c r="H56" s="19" t="str">
        <f aca="false">IF(G56="","",IF($C$3="ОПТ",D56,IF($C$3="ЛД",E56,F56))*G56)</f>
        <v/>
      </c>
      <c r="I56" s="22" t="n">
        <v>37</v>
      </c>
    </row>
    <row r="57" customFormat="false" ht="31.5" hidden="false" customHeight="true" outlineLevel="0" collapsed="false">
      <c r="A57" s="23" t="n">
        <v>40</v>
      </c>
      <c r="B57" s="24" t="s">
        <v>60</v>
      </c>
      <c r="C57" s="23" t="s">
        <v>21</v>
      </c>
      <c r="D57" s="25" t="n">
        <v>1500</v>
      </c>
      <c r="E57" s="25" t="n">
        <v>1500</v>
      </c>
      <c r="F57" s="26" t="n">
        <v>2500</v>
      </c>
      <c r="G57" s="27"/>
      <c r="H57" s="25" t="str">
        <f aca="false">IF(G57="","",IF($C$3="ОПТ",D57,IF($C$3="ЛД",E57,F57))*G57)</f>
        <v/>
      </c>
      <c r="I57" s="22" t="n">
        <v>74</v>
      </c>
    </row>
    <row r="58" customFormat="false" ht="31.5" hidden="false" customHeight="true" outlineLevel="0" collapsed="false">
      <c r="A58" s="18" t="n">
        <v>41</v>
      </c>
      <c r="B58" s="17" t="s">
        <v>61</v>
      </c>
      <c r="C58" s="18" t="s">
        <v>21</v>
      </c>
      <c r="D58" s="19" t="n">
        <v>1500</v>
      </c>
      <c r="E58" s="19" t="n">
        <v>1500</v>
      </c>
      <c r="F58" s="20" t="n">
        <v>2500</v>
      </c>
      <c r="G58" s="21"/>
      <c r="H58" s="19" t="str">
        <f aca="false">IF(G58="","",IF($C$3="ОПТ",D58,IF($C$3="ЛД",E58,F58))*G58)</f>
        <v/>
      </c>
      <c r="I58" s="22" t="n">
        <v>103</v>
      </c>
    </row>
    <row r="59" customFormat="false" ht="31.5" hidden="false" customHeight="true" outlineLevel="0" collapsed="false">
      <c r="A59" s="23" t="n">
        <v>42</v>
      </c>
      <c r="B59" s="24" t="s">
        <v>62</v>
      </c>
      <c r="C59" s="23" t="s">
        <v>21</v>
      </c>
      <c r="D59" s="25" t="n">
        <v>1500</v>
      </c>
      <c r="E59" s="25" t="n">
        <v>1500</v>
      </c>
      <c r="F59" s="26" t="n">
        <v>2500</v>
      </c>
      <c r="G59" s="27"/>
      <c r="H59" s="25" t="str">
        <f aca="false">IF(G59="","",IF($C$3="ОПТ",D59,IF($C$3="ЛД",E59,F59))*G59)</f>
        <v/>
      </c>
      <c r="I59" s="22" t="n">
        <v>104</v>
      </c>
    </row>
    <row r="60" customFormat="false" ht="31.5" hidden="false" customHeight="true" outlineLevel="0" collapsed="false">
      <c r="A60" s="18" t="n">
        <v>43</v>
      </c>
      <c r="B60" s="17" t="s">
        <v>63</v>
      </c>
      <c r="C60" s="18" t="s">
        <v>21</v>
      </c>
      <c r="D60" s="19" t="n">
        <v>1500</v>
      </c>
      <c r="E60" s="19" t="n">
        <v>1500</v>
      </c>
      <c r="F60" s="20" t="n">
        <v>2500</v>
      </c>
      <c r="G60" s="21"/>
      <c r="H60" s="19" t="str">
        <f aca="false">IF(G60="","",IF($C$3="ОПТ",D60,IF($C$3="ЛД",E60,F60))*G60)</f>
        <v/>
      </c>
      <c r="I60" s="22" t="n">
        <v>99</v>
      </c>
    </row>
    <row r="61" customFormat="false" ht="30" hidden="false" customHeight="true" outlineLevel="0" collapsed="false">
      <c r="A61" s="36" t="n">
        <v>44</v>
      </c>
      <c r="B61" s="37" t="s">
        <v>64</v>
      </c>
      <c r="C61" s="36" t="s">
        <v>21</v>
      </c>
      <c r="D61" s="38" t="n">
        <v>1500</v>
      </c>
      <c r="E61" s="38" t="n">
        <v>1500</v>
      </c>
      <c r="F61" s="39" t="n">
        <v>2500</v>
      </c>
      <c r="G61" s="40"/>
      <c r="H61" s="38" t="str">
        <f aca="false">IF(G61="","",IF($C$3="ОПТ",D61,IF($C$3="ЛД",E61,F61))*G61)</f>
        <v/>
      </c>
      <c r="I61" s="33" t="n">
        <v>30</v>
      </c>
    </row>
    <row r="62" customFormat="false" ht="31.5" hidden="false" customHeight="true" outlineLevel="0" collapsed="false">
      <c r="A62" s="18" t="n">
        <v>45</v>
      </c>
      <c r="B62" s="17" t="s">
        <v>65</v>
      </c>
      <c r="C62" s="18" t="s">
        <v>21</v>
      </c>
      <c r="D62" s="19" t="n">
        <v>1500</v>
      </c>
      <c r="E62" s="19" t="n">
        <v>1500</v>
      </c>
      <c r="F62" s="20" t="n">
        <v>2500</v>
      </c>
      <c r="G62" s="21"/>
      <c r="H62" s="19" t="str">
        <f aca="false">IF(G62="","",IF($C$3="ОПТ",D62,IF($C$3="ЛД",E62,F62))*G62)</f>
        <v/>
      </c>
      <c r="I62" s="22" t="n">
        <v>240</v>
      </c>
    </row>
    <row r="63" customFormat="false" ht="30" hidden="false" customHeight="true" outlineLevel="0" collapsed="false">
      <c r="A63" s="23" t="n">
        <v>46</v>
      </c>
      <c r="B63" s="24" t="s">
        <v>66</v>
      </c>
      <c r="C63" s="23" t="s">
        <v>21</v>
      </c>
      <c r="D63" s="25" t="n">
        <v>1800</v>
      </c>
      <c r="E63" s="25" t="n">
        <v>2100</v>
      </c>
      <c r="F63" s="26" t="n">
        <v>2500</v>
      </c>
      <c r="G63" s="27"/>
      <c r="H63" s="25" t="str">
        <f aca="false">IF(G63="","",IF($C$3="ОПТ",D63,IF($C$3="ЛД",E63,F63))*G63)</f>
        <v/>
      </c>
      <c r="I63" s="22" t="n">
        <v>210</v>
      </c>
    </row>
    <row r="64" customFormat="false" ht="31.5" hidden="false" customHeight="true" outlineLevel="0" collapsed="false">
      <c r="A64" s="18" t="n">
        <v>47</v>
      </c>
      <c r="B64" s="17" t="s">
        <v>67</v>
      </c>
      <c r="C64" s="18" t="s">
        <v>21</v>
      </c>
      <c r="D64" s="19" t="n">
        <v>1800</v>
      </c>
      <c r="E64" s="19" t="n">
        <v>2100</v>
      </c>
      <c r="F64" s="20" t="n">
        <v>2500</v>
      </c>
      <c r="G64" s="21"/>
      <c r="H64" s="19" t="str">
        <f aca="false">IF(G64="","",IF($C$3="ОПТ",D64,IF($C$3="ЛД",E64,F64))*G64)</f>
        <v/>
      </c>
      <c r="I64" s="22" t="n">
        <v>189</v>
      </c>
    </row>
    <row r="65" customFormat="false" ht="31.5" hidden="false" customHeight="true" outlineLevel="0" collapsed="false">
      <c r="A65" s="23" t="n">
        <v>48</v>
      </c>
      <c r="B65" s="24" t="s">
        <v>68</v>
      </c>
      <c r="C65" s="23" t="s">
        <v>21</v>
      </c>
      <c r="D65" s="25" t="n">
        <v>1800</v>
      </c>
      <c r="E65" s="25" t="n">
        <v>2100</v>
      </c>
      <c r="F65" s="26" t="n">
        <v>2500</v>
      </c>
      <c r="G65" s="27"/>
      <c r="H65" s="25" t="str">
        <f aca="false">IF(G65="","",IF($C$3="ОПТ",D65,IF($C$3="ЛД",E65,F65))*G65)</f>
        <v/>
      </c>
      <c r="I65" s="22" t="n">
        <v>221</v>
      </c>
    </row>
    <row r="66" customFormat="false" ht="31.5" hidden="false" customHeight="true" outlineLevel="0" collapsed="false">
      <c r="A66" s="18" t="n">
        <v>49</v>
      </c>
      <c r="B66" s="17" t="s">
        <v>69</v>
      </c>
      <c r="C66" s="18" t="s">
        <v>21</v>
      </c>
      <c r="D66" s="19" t="n">
        <v>1500</v>
      </c>
      <c r="E66" s="19" t="n">
        <v>1500</v>
      </c>
      <c r="F66" s="20" t="n">
        <v>2500</v>
      </c>
      <c r="G66" s="21"/>
      <c r="H66" s="19" t="str">
        <f aca="false">IF(G66="","",IF($C$3="ОПТ",D66,IF($C$3="ЛД",E66,F66))*G66)</f>
        <v/>
      </c>
      <c r="I66" s="22" t="n">
        <v>226</v>
      </c>
    </row>
    <row r="67" customFormat="false" ht="31.5" hidden="false" customHeight="true" outlineLevel="0" collapsed="false">
      <c r="A67" s="23" t="n">
        <v>50</v>
      </c>
      <c r="B67" s="24" t="s">
        <v>70</v>
      </c>
      <c r="C67" s="23" t="s">
        <v>21</v>
      </c>
      <c r="D67" s="25" t="n">
        <v>1800</v>
      </c>
      <c r="E67" s="25" t="n">
        <v>2100</v>
      </c>
      <c r="F67" s="26" t="n">
        <v>2500</v>
      </c>
      <c r="G67" s="27"/>
      <c r="H67" s="25" t="str">
        <f aca="false">IF(G67="","",IF($C$3="ОПТ",D67,IF($C$3="ЛД",E67,F67))*G67)</f>
        <v/>
      </c>
      <c r="I67" s="22" t="n">
        <v>207</v>
      </c>
    </row>
    <row r="68" customFormat="false" ht="31.5" hidden="false" customHeight="true" outlineLevel="0" collapsed="false">
      <c r="A68" s="18" t="n">
        <v>51</v>
      </c>
      <c r="B68" s="17" t="s">
        <v>71</v>
      </c>
      <c r="C68" s="18" t="s">
        <v>21</v>
      </c>
      <c r="D68" s="19" t="n">
        <v>1500</v>
      </c>
      <c r="E68" s="19" t="s">
        <v>72</v>
      </c>
      <c r="F68" s="20" t="n">
        <v>2500</v>
      </c>
      <c r="G68" s="21"/>
      <c r="H68" s="19" t="str">
        <f aca="false">IF(G68="","",IF($C$3="ОПТ",D68,IF($C$3="ЛД",E68,F68))*G68)</f>
        <v/>
      </c>
      <c r="I68" s="22" t="n">
        <v>226</v>
      </c>
    </row>
    <row r="69" customFormat="false" ht="31.5" hidden="false" customHeight="true" outlineLevel="0" collapsed="false">
      <c r="A69" s="23" t="n">
        <v>52</v>
      </c>
      <c r="B69" s="24" t="s">
        <v>73</v>
      </c>
      <c r="C69" s="23" t="s">
        <v>21</v>
      </c>
      <c r="D69" s="25" t="n">
        <v>1800</v>
      </c>
      <c r="E69" s="25" t="n">
        <v>2100</v>
      </c>
      <c r="F69" s="26" t="n">
        <v>2500</v>
      </c>
      <c r="G69" s="27"/>
      <c r="H69" s="25" t="str">
        <f aca="false">IF(G69="","",IF($C$3="ОПТ",D69,IF($C$3="ЛД",E69,F69))*G69)</f>
        <v/>
      </c>
      <c r="I69" s="22" t="n">
        <v>223</v>
      </c>
    </row>
    <row r="70" customFormat="false" ht="18" hidden="false" customHeight="true" outlineLevel="0" collapsed="false">
      <c r="A70" s="28" t="n">
        <v>53</v>
      </c>
      <c r="B70" s="29" t="s">
        <v>74</v>
      </c>
      <c r="C70" s="28" t="s">
        <v>21</v>
      </c>
      <c r="D70" s="30" t="n">
        <v>1500</v>
      </c>
      <c r="E70" s="30" t="n">
        <v>1500</v>
      </c>
      <c r="F70" s="31" t="n">
        <v>2500</v>
      </c>
      <c r="G70" s="32"/>
      <c r="H70" s="30" t="str">
        <f aca="false">IF(G70="","",IF($C$3="ОПТ",D70,IF($C$3="ЛД",E70,F70))*G70)</f>
        <v/>
      </c>
      <c r="I70" s="33" t="n">
        <v>227</v>
      </c>
    </row>
    <row r="71" customFormat="false" ht="30" hidden="false" customHeight="true" outlineLevel="0" collapsed="false">
      <c r="A71" s="23" t="n">
        <v>54</v>
      </c>
      <c r="B71" s="24" t="s">
        <v>75</v>
      </c>
      <c r="C71" s="23" t="s">
        <v>21</v>
      </c>
      <c r="D71" s="25" t="n">
        <v>1500</v>
      </c>
      <c r="E71" s="25" t="n">
        <v>1500</v>
      </c>
      <c r="F71" s="26" t="n">
        <v>2500</v>
      </c>
      <c r="G71" s="27"/>
      <c r="H71" s="25" t="str">
        <f aca="false">IF(G71="","",IF($C$3="ОПТ",D71,IF($C$3="ЛД",E71,F71))*G71)</f>
        <v/>
      </c>
      <c r="I71" s="22" t="n">
        <v>70</v>
      </c>
    </row>
    <row r="72" customFormat="false" ht="18" hidden="false" customHeight="true" outlineLevel="0" collapsed="false">
      <c r="A72" s="28" t="n">
        <v>55</v>
      </c>
      <c r="B72" s="29" t="s">
        <v>76</v>
      </c>
      <c r="C72" s="28" t="s">
        <v>21</v>
      </c>
      <c r="D72" s="30" t="n">
        <v>1500</v>
      </c>
      <c r="E72" s="30" t="n">
        <v>1500</v>
      </c>
      <c r="F72" s="31" t="n">
        <v>2500</v>
      </c>
      <c r="G72" s="32"/>
      <c r="H72" s="30" t="str">
        <f aca="false">IF(G72="","",IF($C$3="ОПТ",D72,IF($C$3="ЛД",E72,F72))*G72)</f>
        <v/>
      </c>
      <c r="I72" s="33" t="n">
        <v>77</v>
      </c>
    </row>
    <row r="73" customFormat="false" ht="18" hidden="false" customHeight="true" outlineLevel="0" collapsed="false">
      <c r="A73" s="23" t="n">
        <v>56</v>
      </c>
      <c r="B73" s="24" t="s">
        <v>77</v>
      </c>
      <c r="C73" s="23" t="s">
        <v>20</v>
      </c>
      <c r="D73" s="25" t="n">
        <v>650</v>
      </c>
      <c r="E73" s="25" t="n">
        <v>800</v>
      </c>
      <c r="F73" s="26" t="n">
        <v>1000</v>
      </c>
      <c r="G73" s="27"/>
      <c r="H73" s="25" t="str">
        <f aca="false">IF(G73="","",IF($C$3="ОПТ",D73,IF($C$3="ЛД",E73,F73))*G73)</f>
        <v/>
      </c>
      <c r="I73" s="22" t="n">
        <v>120</v>
      </c>
    </row>
    <row r="74" customFormat="false" ht="30" hidden="false" customHeight="true" outlineLevel="0" collapsed="false">
      <c r="A74" s="18" t="n">
        <v>57</v>
      </c>
      <c r="B74" s="17" t="s">
        <v>78</v>
      </c>
      <c r="C74" s="18" t="s">
        <v>20</v>
      </c>
      <c r="D74" s="19" t="n">
        <v>650</v>
      </c>
      <c r="E74" s="19" t="n">
        <v>800</v>
      </c>
      <c r="F74" s="20" t="n">
        <v>1000</v>
      </c>
      <c r="G74" s="21"/>
      <c r="H74" s="19" t="str">
        <f aca="false">IF(G74="","",IF($C$3="ОПТ",D74,IF($C$3="ЛД",E74,F74))*G74)</f>
        <v/>
      </c>
      <c r="I74" s="22" t="n">
        <v>119</v>
      </c>
    </row>
    <row r="75" customFormat="false" ht="18" hidden="false" customHeight="true" outlineLevel="0" collapsed="false">
      <c r="A75" s="23" t="n">
        <v>58</v>
      </c>
      <c r="B75" s="24" t="s">
        <v>79</v>
      </c>
      <c r="C75" s="23" t="s">
        <v>20</v>
      </c>
      <c r="D75" s="25" t="n">
        <v>650</v>
      </c>
      <c r="E75" s="25" t="n">
        <v>800</v>
      </c>
      <c r="F75" s="26" t="n">
        <v>1000</v>
      </c>
      <c r="G75" s="27"/>
      <c r="H75" s="25" t="str">
        <f aca="false">IF(G75="","",IF($C$3="ОПТ",D75,IF($C$3="ЛД",E75,F75))*G75)</f>
        <v/>
      </c>
      <c r="I75" s="22" t="n">
        <v>120</v>
      </c>
    </row>
    <row r="76" customFormat="false" ht="18" hidden="false" customHeight="true" outlineLevel="0" collapsed="false">
      <c r="A76" s="18" t="n">
        <v>59</v>
      </c>
      <c r="B76" s="17" t="s">
        <v>80</v>
      </c>
      <c r="C76" s="18" t="s">
        <v>20</v>
      </c>
      <c r="D76" s="19" t="n">
        <v>650</v>
      </c>
      <c r="E76" s="19" t="n">
        <v>800</v>
      </c>
      <c r="F76" s="20" t="n">
        <v>1000</v>
      </c>
      <c r="G76" s="21"/>
      <c r="H76" s="19" t="str">
        <f aca="false">IF(G76="","",IF($C$3="ОПТ",D76,IF($C$3="ЛД",E76,F76))*G76)</f>
        <v/>
      </c>
      <c r="I76" s="22" t="n">
        <v>116</v>
      </c>
    </row>
    <row r="77" customFormat="false" ht="18" hidden="false" customHeight="true" outlineLevel="0" collapsed="false">
      <c r="A77" s="34" t="n">
        <v>60</v>
      </c>
      <c r="B77" s="24" t="s">
        <v>81</v>
      </c>
      <c r="C77" s="23" t="s">
        <v>82</v>
      </c>
      <c r="D77" s="25" t="n">
        <v>350</v>
      </c>
      <c r="E77" s="25" t="n">
        <v>450</v>
      </c>
      <c r="F77" s="26" t="n">
        <v>550</v>
      </c>
      <c r="G77" s="27"/>
      <c r="H77" s="25" t="str">
        <f aca="false">IF(G77="","",IF($C$3="ОПТ",D77,IF($C$3="ЛД",E77,F77))*G77)</f>
        <v/>
      </c>
      <c r="I77" s="22" t="n">
        <v>1392</v>
      </c>
    </row>
    <row r="78" customFormat="false" ht="30" hidden="false" customHeight="true" outlineLevel="0" collapsed="false">
      <c r="A78" s="34"/>
      <c r="B78" s="34"/>
      <c r="C78" s="23" t="s">
        <v>83</v>
      </c>
      <c r="D78" s="25" t="n">
        <v>1500</v>
      </c>
      <c r="E78" s="25" t="n">
        <v>2000</v>
      </c>
      <c r="F78" s="26" t="n">
        <v>2500</v>
      </c>
      <c r="G78" s="27"/>
      <c r="H78" s="25" t="str">
        <f aca="false">IF(G78="","",IF($C$3="ОПТ",D78,IF($C$3="ЛД",E78,F78))*G78)</f>
        <v/>
      </c>
      <c r="I78" s="22" t="n">
        <v>67</v>
      </c>
    </row>
    <row r="79" customFormat="false" ht="30" hidden="false" customHeight="true" outlineLevel="0" collapsed="false">
      <c r="A79" s="16" t="n">
        <v>61</v>
      </c>
      <c r="B79" s="17" t="s">
        <v>84</v>
      </c>
      <c r="C79" s="18" t="s">
        <v>82</v>
      </c>
      <c r="D79" s="19" t="n">
        <v>350</v>
      </c>
      <c r="E79" s="19" t="n">
        <v>450</v>
      </c>
      <c r="F79" s="20" t="n">
        <v>550</v>
      </c>
      <c r="G79" s="21"/>
      <c r="H79" s="19" t="str">
        <f aca="false">IF(G79="","",IF($C$3="ОПТ",D79,IF($C$3="ЛД",E79,F79))*G79)</f>
        <v/>
      </c>
      <c r="I79" s="22" t="n">
        <v>1392</v>
      </c>
    </row>
    <row r="80" customFormat="false" ht="18" hidden="false" customHeight="true" outlineLevel="0" collapsed="false">
      <c r="A80" s="16"/>
      <c r="B80" s="16"/>
      <c r="C80" s="18" t="s">
        <v>83</v>
      </c>
      <c r="D80" s="19" t="n">
        <v>1500</v>
      </c>
      <c r="E80" s="19" t="n">
        <v>2000</v>
      </c>
      <c r="F80" s="20" t="n">
        <v>2500</v>
      </c>
      <c r="G80" s="21"/>
      <c r="H80" s="19" t="str">
        <f aca="false">IF(G80="","",IF($C$3="ОПТ",D80,IF($C$3="ЛД",E80,F80))*G80)</f>
        <v/>
      </c>
      <c r="I80" s="22" t="n">
        <v>5</v>
      </c>
    </row>
    <row r="81" customFormat="false" ht="31.5" hidden="false" customHeight="true" outlineLevel="0" collapsed="false">
      <c r="A81" s="23" t="n">
        <v>62</v>
      </c>
      <c r="B81" s="24" t="s">
        <v>85</v>
      </c>
      <c r="C81" s="23" t="s">
        <v>20</v>
      </c>
      <c r="D81" s="25" t="n">
        <v>650</v>
      </c>
      <c r="E81" s="25" t="n">
        <v>800</v>
      </c>
      <c r="F81" s="26" t="n">
        <v>1000</v>
      </c>
      <c r="G81" s="27"/>
      <c r="H81" s="25" t="str">
        <f aca="false">IF(G81="","",IF($C$3="ОПТ",D81,IF($C$3="ЛД",E81,F81))*G81)</f>
        <v/>
      </c>
      <c r="I81" s="22" t="n">
        <v>118</v>
      </c>
    </row>
    <row r="82" customFormat="false" ht="31.5" hidden="false" customHeight="true" outlineLevel="0" collapsed="false">
      <c r="A82" s="18" t="n">
        <v>63</v>
      </c>
      <c r="B82" s="17" t="s">
        <v>86</v>
      </c>
      <c r="C82" s="18" t="s">
        <v>20</v>
      </c>
      <c r="D82" s="19" t="n">
        <v>650</v>
      </c>
      <c r="E82" s="19" t="n">
        <v>800</v>
      </c>
      <c r="F82" s="20" t="n">
        <v>1000</v>
      </c>
      <c r="G82" s="21"/>
      <c r="H82" s="19" t="str">
        <f aca="false">IF(G82="","",IF($C$3="ОПТ",D82,IF($C$3="ЛД",E82,F82))*G82)</f>
        <v/>
      </c>
      <c r="I82" s="22" t="n">
        <v>119</v>
      </c>
    </row>
    <row r="83" customFormat="false" ht="30" hidden="false" customHeight="true" outlineLevel="0" collapsed="false">
      <c r="A83" s="36" t="n">
        <v>64</v>
      </c>
      <c r="B83" s="37" t="s">
        <v>87</v>
      </c>
      <c r="C83" s="36" t="s">
        <v>20</v>
      </c>
      <c r="D83" s="38" t="n">
        <v>400</v>
      </c>
      <c r="E83" s="38" t="n">
        <v>550</v>
      </c>
      <c r="F83" s="39" t="n">
        <v>750</v>
      </c>
      <c r="G83" s="40"/>
      <c r="H83" s="38" t="str">
        <f aca="false">IF(G83="","",IF($C$3="ОПТ",D83,IF($C$3="ЛД",E83,F83))*G83)</f>
        <v/>
      </c>
      <c r="I83" s="33" t="n">
        <v>347</v>
      </c>
    </row>
    <row r="84" customFormat="false" ht="18" hidden="false" customHeight="true" outlineLevel="0" collapsed="false">
      <c r="A84" s="28" t="n">
        <v>65</v>
      </c>
      <c r="B84" s="29" t="s">
        <v>88</v>
      </c>
      <c r="C84" s="28" t="s">
        <v>21</v>
      </c>
      <c r="D84" s="30" t="n">
        <v>1500</v>
      </c>
      <c r="E84" s="30" t="n">
        <v>1800</v>
      </c>
      <c r="F84" s="31" t="n">
        <v>2200</v>
      </c>
      <c r="G84" s="32"/>
      <c r="H84" s="30" t="str">
        <f aca="false">IF(G84="","",IF($C$3="ОПТ",D84,IF($C$3="ЛД",E84,F84))*G84)</f>
        <v/>
      </c>
      <c r="I84" s="33" t="n">
        <v>150</v>
      </c>
    </row>
    <row r="85" customFormat="false" ht="18" hidden="false" customHeight="true" outlineLevel="0" collapsed="false">
      <c r="A85" s="36" t="n">
        <v>66</v>
      </c>
      <c r="B85" s="37" t="s">
        <v>89</v>
      </c>
      <c r="C85" s="36" t="s">
        <v>21</v>
      </c>
      <c r="D85" s="38" t="n">
        <v>850</v>
      </c>
      <c r="E85" s="38" t="n">
        <v>1100</v>
      </c>
      <c r="F85" s="39" t="n">
        <v>1500</v>
      </c>
      <c r="G85" s="40"/>
      <c r="H85" s="38" t="str">
        <f aca="false">IF(G85="","",IF($C$3="ОПТ",D85,IF($C$3="ЛД",E85,F85))*G85)</f>
        <v/>
      </c>
      <c r="I85" s="33" t="n">
        <v>376</v>
      </c>
    </row>
    <row r="86" customFormat="false" ht="31.5" hidden="false" customHeight="true" outlineLevel="0" collapsed="false">
      <c r="A86" s="18" t="n">
        <v>67</v>
      </c>
      <c r="B86" s="17" t="s">
        <v>90</v>
      </c>
      <c r="C86" s="18" t="s">
        <v>21</v>
      </c>
      <c r="D86" s="19" t="n">
        <v>1500</v>
      </c>
      <c r="E86" s="19" t="n">
        <v>1500</v>
      </c>
      <c r="F86" s="20" t="n">
        <v>2500</v>
      </c>
      <c r="G86" s="21"/>
      <c r="H86" s="19" t="str">
        <f aca="false">IF(G86="","",IF($C$3="ОПТ",D86,IF($C$3="ЛД",E86,F86))*G86)</f>
        <v/>
      </c>
      <c r="I86" s="22" t="n">
        <v>115</v>
      </c>
    </row>
    <row r="87" customFormat="false" ht="18" hidden="false" customHeight="true" outlineLevel="0" collapsed="false">
      <c r="A87" s="23" t="n">
        <v>68</v>
      </c>
      <c r="B87" s="24" t="s">
        <v>91</v>
      </c>
      <c r="C87" s="23" t="s">
        <v>21</v>
      </c>
      <c r="D87" s="25" t="n">
        <v>1500</v>
      </c>
      <c r="E87" s="25" t="n">
        <v>1500</v>
      </c>
      <c r="F87" s="26" t="n">
        <v>2500</v>
      </c>
      <c r="G87" s="27"/>
      <c r="H87" s="25" t="str">
        <f aca="false">IF(G87="","",IF($C$3="ОПТ",D87,IF($C$3="ЛД",E87,F87))*G87)</f>
        <v/>
      </c>
      <c r="I87" s="22" t="n">
        <v>54</v>
      </c>
    </row>
    <row r="88" customFormat="false" ht="18" hidden="false" customHeight="true" outlineLevel="0" collapsed="false">
      <c r="A88" s="28" t="n">
        <v>69</v>
      </c>
      <c r="B88" s="29" t="s">
        <v>92</v>
      </c>
      <c r="C88" s="28" t="s">
        <v>21</v>
      </c>
      <c r="D88" s="30" t="n">
        <v>1500</v>
      </c>
      <c r="E88" s="30" t="n">
        <v>1500</v>
      </c>
      <c r="F88" s="31" t="n">
        <v>2500</v>
      </c>
      <c r="G88" s="32"/>
      <c r="H88" s="30" t="str">
        <f aca="false">IF(G88="","",IF($C$3="ОПТ",D88,IF($C$3="ЛД",E88,F88))*G88)</f>
        <v/>
      </c>
      <c r="I88" s="33" t="n">
        <v>94</v>
      </c>
    </row>
    <row r="89" customFormat="false" ht="30" hidden="false" customHeight="true" outlineLevel="0" collapsed="false">
      <c r="A89" s="41" t="n">
        <v>70</v>
      </c>
      <c r="B89" s="37" t="s">
        <v>93</v>
      </c>
      <c r="C89" s="23" t="s">
        <v>20</v>
      </c>
      <c r="D89" s="25" t="n">
        <v>690</v>
      </c>
      <c r="E89" s="25" t="n">
        <v>850</v>
      </c>
      <c r="F89" s="26" t="n">
        <v>1300</v>
      </c>
      <c r="G89" s="27"/>
      <c r="H89" s="25" t="str">
        <f aca="false">IF(G89="","",IF($C$3="ОПТ",D89,IF($C$3="ЛД",E89,F89))*G89)</f>
        <v/>
      </c>
      <c r="I89" s="22" t="n">
        <v>199</v>
      </c>
    </row>
    <row r="90" customFormat="false" ht="18" hidden="false" customHeight="true" outlineLevel="0" collapsed="false">
      <c r="A90" s="41"/>
      <c r="B90" s="41"/>
      <c r="C90" s="36" t="s">
        <v>21</v>
      </c>
      <c r="D90" s="38" t="n">
        <v>1800</v>
      </c>
      <c r="E90" s="38" t="n">
        <v>2100</v>
      </c>
      <c r="F90" s="39" t="n">
        <v>2500</v>
      </c>
      <c r="G90" s="40"/>
      <c r="H90" s="38" t="str">
        <f aca="false">IF(G90="","",IF($C$3="ОПТ",D90,IF($C$3="ЛД",E90,F90))*G90)</f>
        <v/>
      </c>
      <c r="I90" s="33" t="n">
        <v>88</v>
      </c>
    </row>
    <row r="91" customFormat="false" ht="30" hidden="false" customHeight="true" outlineLevel="0" collapsed="false">
      <c r="A91" s="18" t="n">
        <v>71</v>
      </c>
      <c r="B91" s="17" t="s">
        <v>94</v>
      </c>
      <c r="C91" s="18" t="s">
        <v>21</v>
      </c>
      <c r="D91" s="19" t="n">
        <v>1800</v>
      </c>
      <c r="E91" s="19" t="n">
        <v>2100</v>
      </c>
      <c r="F91" s="20" t="n">
        <v>3200</v>
      </c>
      <c r="G91" s="21"/>
      <c r="H91" s="19" t="str">
        <f aca="false">IF(G91="","",IF($C$3="ОПТ",D91,IF($C$3="ЛД",E91,F91))*G91)</f>
        <v/>
      </c>
      <c r="I91" s="22" t="n">
        <v>52</v>
      </c>
    </row>
    <row r="92" customFormat="false" ht="31.5" hidden="false" customHeight="true" outlineLevel="0" collapsed="false">
      <c r="A92" s="23" t="n">
        <v>72</v>
      </c>
      <c r="B92" s="24" t="s">
        <v>95</v>
      </c>
      <c r="C92" s="23" t="s">
        <v>21</v>
      </c>
      <c r="D92" s="25" t="n">
        <v>1800</v>
      </c>
      <c r="E92" s="25" t="n">
        <v>2100</v>
      </c>
      <c r="F92" s="26" t="n">
        <v>3200</v>
      </c>
      <c r="G92" s="27"/>
      <c r="H92" s="25" t="str">
        <f aca="false">IF(G92="","",IF($C$3="ОПТ",D92,IF($C$3="ЛД",E92,F92))*G92)</f>
        <v/>
      </c>
      <c r="I92" s="22" t="n">
        <v>62</v>
      </c>
    </row>
    <row r="93" customFormat="false" ht="18" hidden="false" customHeight="true" outlineLevel="0" collapsed="false">
      <c r="A93" s="28" t="n">
        <v>73</v>
      </c>
      <c r="B93" s="29" t="s">
        <v>96</v>
      </c>
      <c r="C93" s="28" t="s">
        <v>21</v>
      </c>
      <c r="D93" s="30" t="n">
        <v>1800</v>
      </c>
      <c r="E93" s="30" t="n">
        <v>2100</v>
      </c>
      <c r="F93" s="31" t="n">
        <v>3200</v>
      </c>
      <c r="G93" s="32"/>
      <c r="H93" s="30" t="str">
        <f aca="false">IF(G93="","",IF($C$3="ОПТ",D93,IF($C$3="ЛД",E93,F93))*G93)</f>
        <v/>
      </c>
      <c r="I93" s="33" t="n">
        <v>86</v>
      </c>
    </row>
    <row r="94" customFormat="false" ht="31.5" hidden="false" customHeight="true" outlineLevel="0" collapsed="false">
      <c r="A94" s="36" t="n">
        <v>74</v>
      </c>
      <c r="B94" s="37" t="s">
        <v>97</v>
      </c>
      <c r="C94" s="36" t="s">
        <v>21</v>
      </c>
      <c r="D94" s="38" t="n">
        <v>1500</v>
      </c>
      <c r="E94" s="38" t="n">
        <v>1800</v>
      </c>
      <c r="F94" s="39" t="n">
        <v>2200</v>
      </c>
      <c r="G94" s="40"/>
      <c r="H94" s="38" t="str">
        <f aca="false">IF(G94="","",IF($C$3="ОПТ",D94,IF($C$3="ЛД",E94,F94))*G94)</f>
        <v/>
      </c>
      <c r="I94" s="33" t="n">
        <v>50</v>
      </c>
    </row>
    <row r="95" customFormat="false" ht="18" hidden="false" customHeight="true" outlineLevel="0" collapsed="false">
      <c r="A95" s="16" t="n">
        <v>75</v>
      </c>
      <c r="B95" s="17" t="s">
        <v>98</v>
      </c>
      <c r="C95" s="18" t="s">
        <v>20</v>
      </c>
      <c r="D95" s="19" t="n">
        <v>650</v>
      </c>
      <c r="E95" s="19" t="n">
        <v>800</v>
      </c>
      <c r="F95" s="20" t="n">
        <v>1000</v>
      </c>
      <c r="G95" s="21"/>
      <c r="H95" s="19" t="str">
        <f aca="false">IF(G95="","",IF($C$3="ОПТ",D95,IF($C$3="ЛД",E95,F95))*G95)</f>
        <v/>
      </c>
      <c r="I95" s="22" t="n">
        <v>596</v>
      </c>
    </row>
    <row r="96" customFormat="false" ht="30" hidden="false" customHeight="true" outlineLevel="0" collapsed="false">
      <c r="A96" s="16"/>
      <c r="B96" s="16"/>
      <c r="C96" s="18" t="s">
        <v>21</v>
      </c>
      <c r="D96" s="19" t="n">
        <v>1500</v>
      </c>
      <c r="E96" s="19" t="n">
        <v>1800</v>
      </c>
      <c r="F96" s="20" t="n">
        <v>2200</v>
      </c>
      <c r="G96" s="21"/>
      <c r="H96" s="19" t="str">
        <f aca="false">IF(G96="","",IF($C$3="ОПТ",D96,IF($C$3="ЛД",E96,F96))*G96)</f>
        <v/>
      </c>
      <c r="I96" s="22" t="n">
        <v>1079</v>
      </c>
    </row>
    <row r="97" customFormat="false" ht="30" hidden="false" customHeight="true" outlineLevel="0" collapsed="false">
      <c r="A97" s="16"/>
      <c r="B97" s="16"/>
      <c r="C97" s="18" t="s">
        <v>83</v>
      </c>
      <c r="D97" s="19" t="n">
        <v>2800</v>
      </c>
      <c r="E97" s="19" t="n">
        <v>3000</v>
      </c>
      <c r="F97" s="20" t="n">
        <v>4500</v>
      </c>
      <c r="G97" s="21"/>
      <c r="H97" s="19" t="str">
        <f aca="false">IF(G97="","",IF($C$3="ОПТ",D97,IF($C$3="ЛД",E97,F97))*G97)</f>
        <v/>
      </c>
      <c r="I97" s="22" t="n">
        <v>29</v>
      </c>
    </row>
    <row r="98" customFormat="false" ht="30" hidden="false" customHeight="true" outlineLevel="0" collapsed="false">
      <c r="A98" s="16"/>
      <c r="B98" s="16"/>
      <c r="C98" s="18" t="s">
        <v>99</v>
      </c>
      <c r="D98" s="19" t="n">
        <v>4200</v>
      </c>
      <c r="E98" s="19" t="s">
        <v>100</v>
      </c>
      <c r="F98" s="20" t="n">
        <v>7500</v>
      </c>
      <c r="G98" s="21"/>
      <c r="H98" s="19" t="str">
        <f aca="false">IF(G98="","",IF($C$3="ОПТ",D98,IF($C$3="ЛД",E98,F98))*G98)</f>
        <v/>
      </c>
      <c r="I98" s="42" t="s">
        <v>101</v>
      </c>
    </row>
    <row r="99" customFormat="false" ht="31.5" hidden="false" customHeight="true" outlineLevel="0" collapsed="false">
      <c r="A99" s="23" t="n">
        <v>76</v>
      </c>
      <c r="B99" s="24" t="s">
        <v>102</v>
      </c>
      <c r="C99" s="23" t="s">
        <v>83</v>
      </c>
      <c r="D99" s="25" t="n">
        <v>2800</v>
      </c>
      <c r="E99" s="25" t="n">
        <v>3000</v>
      </c>
      <c r="F99" s="26" t="n">
        <v>4500</v>
      </c>
      <c r="G99" s="27"/>
      <c r="H99" s="25" t="str">
        <f aca="false">IF(G99="","",IF($C$3="ОПТ",D99,IF($C$3="ЛД",E99,F99))*G99)</f>
        <v/>
      </c>
      <c r="I99" s="22" t="n">
        <v>689</v>
      </c>
    </row>
    <row r="100" customFormat="false" ht="31.5" hidden="false" customHeight="true" outlineLevel="0" collapsed="false">
      <c r="A100" s="18" t="n">
        <v>77</v>
      </c>
      <c r="B100" s="17" t="s">
        <v>103</v>
      </c>
      <c r="C100" s="18" t="s">
        <v>83</v>
      </c>
      <c r="D100" s="19" t="n">
        <v>2800</v>
      </c>
      <c r="E100" s="19" t="n">
        <v>3000</v>
      </c>
      <c r="F100" s="20" t="n">
        <v>4500</v>
      </c>
      <c r="G100" s="21"/>
      <c r="H100" s="19" t="str">
        <f aca="false">IF(G100="","",IF($C$3="ОПТ",D100,IF($C$3="ЛД",E100,F100))*G100)</f>
        <v/>
      </c>
      <c r="I100" s="22" t="n">
        <v>200</v>
      </c>
    </row>
    <row r="101" customFormat="false" ht="30" hidden="false" customHeight="true" outlineLevel="0" collapsed="false">
      <c r="A101" s="34" t="n">
        <v>78</v>
      </c>
      <c r="B101" s="24" t="s">
        <v>104</v>
      </c>
      <c r="C101" s="23" t="s">
        <v>20</v>
      </c>
      <c r="D101" s="25" t="n">
        <v>650</v>
      </c>
      <c r="E101" s="25" t="n">
        <v>800</v>
      </c>
      <c r="F101" s="26" t="n">
        <v>1000</v>
      </c>
      <c r="G101" s="27"/>
      <c r="H101" s="25" t="str">
        <f aca="false">IF(G101="","",IF($C$3="ОПТ",D101,IF($C$3="ЛД",E101,F101))*G101)</f>
        <v/>
      </c>
      <c r="I101" s="22" t="n">
        <v>600</v>
      </c>
    </row>
    <row r="102" customFormat="false" ht="30" hidden="false" customHeight="true" outlineLevel="0" collapsed="false">
      <c r="A102" s="34"/>
      <c r="B102" s="34"/>
      <c r="C102" s="23" t="s">
        <v>21</v>
      </c>
      <c r="D102" s="25" t="n">
        <v>1500</v>
      </c>
      <c r="E102" s="25" t="n">
        <v>1800</v>
      </c>
      <c r="F102" s="26" t="n">
        <v>2200</v>
      </c>
      <c r="G102" s="27"/>
      <c r="H102" s="25" t="str">
        <f aca="false">IF(G102="","",IF($C$3="ОПТ",D102,IF($C$3="ЛД",E102,F102))*G102)</f>
        <v/>
      </c>
      <c r="I102" s="22" t="n">
        <v>1140</v>
      </c>
    </row>
    <row r="103" customFormat="false" ht="18" hidden="false" customHeight="true" outlineLevel="0" collapsed="false">
      <c r="A103" s="34"/>
      <c r="B103" s="34"/>
      <c r="C103" s="23" t="s">
        <v>83</v>
      </c>
      <c r="D103" s="25" t="n">
        <v>2800</v>
      </c>
      <c r="E103" s="25" t="n">
        <v>3000</v>
      </c>
      <c r="F103" s="26" t="n">
        <v>4500</v>
      </c>
      <c r="G103" s="27"/>
      <c r="H103" s="25" t="str">
        <f aca="false">IF(G103="","",IF($C$3="ОПТ",D103,IF($C$3="ЛД",E103,F103))*G103)</f>
        <v/>
      </c>
      <c r="I103" s="22" t="n">
        <v>661</v>
      </c>
    </row>
    <row r="104" customFormat="false" ht="31.5" hidden="false" customHeight="true" outlineLevel="0" collapsed="false">
      <c r="A104" s="18" t="n">
        <v>79</v>
      </c>
      <c r="B104" s="17" t="s">
        <v>105</v>
      </c>
      <c r="C104" s="18" t="s">
        <v>83</v>
      </c>
      <c r="D104" s="19" t="n">
        <v>2800</v>
      </c>
      <c r="E104" s="19" t="n">
        <v>3000</v>
      </c>
      <c r="F104" s="20" t="n">
        <v>4500</v>
      </c>
      <c r="G104" s="21"/>
      <c r="H104" s="19" t="str">
        <f aca="false">IF(G104="","",IF($C$3="ОПТ",D104,IF($C$3="ЛД",E104,F104))*G104)</f>
        <v/>
      </c>
      <c r="I104" s="22" t="n">
        <v>20</v>
      </c>
    </row>
    <row r="105" customFormat="false" ht="18" hidden="false" customHeight="true" outlineLevel="0" collapsed="false">
      <c r="A105" s="34" t="n">
        <v>80</v>
      </c>
      <c r="B105" s="24" t="s">
        <v>106</v>
      </c>
      <c r="C105" s="23" t="s">
        <v>82</v>
      </c>
      <c r="D105" s="25" t="n">
        <v>550</v>
      </c>
      <c r="E105" s="25" t="s">
        <v>107</v>
      </c>
      <c r="F105" s="26" t="n">
        <v>900</v>
      </c>
      <c r="G105" s="27"/>
      <c r="H105" s="25" t="str">
        <f aca="false">IF(G105="","",IF($C$3="ОПТ",D105,IF($C$3="ЛД",E105,F105))*G105)</f>
        <v/>
      </c>
      <c r="I105" s="22" t="n">
        <v>511</v>
      </c>
    </row>
    <row r="106" customFormat="false" ht="30" hidden="false" customHeight="true" outlineLevel="0" collapsed="false">
      <c r="A106" s="34"/>
      <c r="B106" s="34"/>
      <c r="C106" s="23" t="s">
        <v>21</v>
      </c>
      <c r="D106" s="25" t="n">
        <v>1500</v>
      </c>
      <c r="E106" s="25" t="n">
        <v>1800</v>
      </c>
      <c r="F106" s="26" t="n">
        <v>2200</v>
      </c>
      <c r="G106" s="27"/>
      <c r="H106" s="25" t="str">
        <f aca="false">IF(G106="","",IF($C$3="ОПТ",D106,IF($C$3="ЛД",E106,F106))*G106)</f>
        <v/>
      </c>
      <c r="I106" s="22" t="n">
        <v>156</v>
      </c>
    </row>
    <row r="107" customFormat="false" ht="18" hidden="false" customHeight="true" outlineLevel="0" collapsed="false">
      <c r="A107" s="16" t="n">
        <v>81</v>
      </c>
      <c r="B107" s="17" t="s">
        <v>108</v>
      </c>
      <c r="C107" s="18" t="s">
        <v>21</v>
      </c>
      <c r="D107" s="19" t="n">
        <v>1500</v>
      </c>
      <c r="E107" s="19" t="n">
        <v>1800</v>
      </c>
      <c r="F107" s="20" t="n">
        <v>2200</v>
      </c>
      <c r="G107" s="21"/>
      <c r="H107" s="19" t="str">
        <f aca="false">IF(G107="","",IF($C$3="ОПТ",D107,IF($C$3="ЛД",E107,F107))*G107)</f>
        <v/>
      </c>
      <c r="I107" s="22" t="n">
        <v>133</v>
      </c>
    </row>
    <row r="108" customFormat="false" ht="18" hidden="false" customHeight="true" outlineLevel="0" collapsed="false">
      <c r="A108" s="16"/>
      <c r="B108" s="16"/>
      <c r="C108" s="18" t="s">
        <v>83</v>
      </c>
      <c r="D108" s="19" t="n">
        <v>2800</v>
      </c>
      <c r="E108" s="19" t="n">
        <v>3000</v>
      </c>
      <c r="F108" s="20" t="n">
        <v>4500</v>
      </c>
      <c r="G108" s="21"/>
      <c r="H108" s="19" t="str">
        <f aca="false">IF(G108="","",IF($C$3="ОПТ",D108,IF($C$3="ЛД",E108,F108))*G108)</f>
        <v/>
      </c>
      <c r="I108" s="22" t="n">
        <v>228</v>
      </c>
    </row>
    <row r="109" customFormat="false" ht="30" hidden="false" customHeight="true" outlineLevel="0" collapsed="false">
      <c r="A109" s="34" t="n">
        <v>82</v>
      </c>
      <c r="B109" s="24" t="s">
        <v>109</v>
      </c>
      <c r="C109" s="23" t="s">
        <v>20</v>
      </c>
      <c r="D109" s="25" t="n">
        <v>650</v>
      </c>
      <c r="E109" s="25" t="n">
        <v>800</v>
      </c>
      <c r="F109" s="26" t="n">
        <v>1000</v>
      </c>
      <c r="G109" s="27"/>
      <c r="H109" s="25" t="str">
        <f aca="false">IF(G109="","",IF($C$3="ОПТ",D109,IF($C$3="ЛД",E109,F109))*G109)</f>
        <v/>
      </c>
      <c r="I109" s="22" t="n">
        <v>771</v>
      </c>
    </row>
    <row r="110" customFormat="false" ht="18" hidden="false" customHeight="true" outlineLevel="0" collapsed="false">
      <c r="A110" s="34"/>
      <c r="B110" s="34"/>
      <c r="C110" s="23" t="s">
        <v>21</v>
      </c>
      <c r="D110" s="25" t="n">
        <v>1800</v>
      </c>
      <c r="E110" s="25" t="s">
        <v>110</v>
      </c>
      <c r="F110" s="26" t="n">
        <v>2500</v>
      </c>
      <c r="G110" s="27"/>
      <c r="H110" s="25" t="str">
        <f aca="false">IF(G110="","",IF($C$3="ОПТ",D110,IF($C$3="ЛД",E110,F110))*G110)</f>
        <v/>
      </c>
      <c r="I110" s="22" t="n">
        <v>74</v>
      </c>
    </row>
    <row r="111" customFormat="false" ht="30" hidden="false" customHeight="true" outlineLevel="0" collapsed="false">
      <c r="A111" s="34"/>
      <c r="B111" s="34"/>
      <c r="C111" s="23" t="s">
        <v>83</v>
      </c>
      <c r="D111" s="25" t="n">
        <v>2800</v>
      </c>
      <c r="E111" s="25" t="n">
        <v>3000</v>
      </c>
      <c r="F111" s="26" t="n">
        <v>4500</v>
      </c>
      <c r="G111" s="27"/>
      <c r="H111" s="25" t="str">
        <f aca="false">IF(G111="","",IF($C$3="ОПТ",D111,IF($C$3="ЛД",E111,F111))*G111)</f>
        <v/>
      </c>
      <c r="I111" s="22" t="n">
        <v>357</v>
      </c>
    </row>
    <row r="112" customFormat="false" ht="18" hidden="false" customHeight="true" outlineLevel="0" collapsed="false">
      <c r="A112" s="16" t="n">
        <v>83</v>
      </c>
      <c r="B112" s="17" t="s">
        <v>111</v>
      </c>
      <c r="C112" s="18" t="s">
        <v>21</v>
      </c>
      <c r="D112" s="19" t="n">
        <v>1500</v>
      </c>
      <c r="E112" s="19" t="n">
        <v>1800</v>
      </c>
      <c r="F112" s="20" t="n">
        <v>2200</v>
      </c>
      <c r="G112" s="21"/>
      <c r="H112" s="19" t="str">
        <f aca="false">IF(G112="","",IF($C$3="ОПТ",D112,IF($C$3="ЛД",E112,F112))*G112)</f>
        <v/>
      </c>
      <c r="I112" s="22" t="n">
        <v>739</v>
      </c>
    </row>
    <row r="113" customFormat="false" ht="30" hidden="false" customHeight="true" outlineLevel="0" collapsed="false">
      <c r="A113" s="16"/>
      <c r="B113" s="16"/>
      <c r="C113" s="18" t="s">
        <v>83</v>
      </c>
      <c r="D113" s="19" t="n">
        <v>2800</v>
      </c>
      <c r="E113" s="19" t="n">
        <v>3000</v>
      </c>
      <c r="F113" s="20" t="n">
        <v>4500</v>
      </c>
      <c r="G113" s="21"/>
      <c r="H113" s="19" t="str">
        <f aca="false">IF(G113="","",IF($C$3="ОПТ",D113,IF($C$3="ЛД",E113,F113))*G113)</f>
        <v/>
      </c>
      <c r="I113" s="22" t="n">
        <v>280</v>
      </c>
    </row>
    <row r="114" customFormat="false" ht="30" hidden="false" customHeight="true" outlineLevel="0" collapsed="false">
      <c r="A114" s="34" t="n">
        <v>84</v>
      </c>
      <c r="B114" s="24" t="s">
        <v>112</v>
      </c>
      <c r="C114" s="23" t="s">
        <v>21</v>
      </c>
      <c r="D114" s="25" t="n">
        <v>1500</v>
      </c>
      <c r="E114" s="25" t="n">
        <v>1800</v>
      </c>
      <c r="F114" s="26" t="n">
        <v>2200</v>
      </c>
      <c r="G114" s="27"/>
      <c r="H114" s="25" t="str">
        <f aca="false">IF(G114="","",IF($C$3="ОПТ",D114,IF($C$3="ЛД",E114,F114))*G114)</f>
        <v/>
      </c>
      <c r="I114" s="22" t="n">
        <v>407</v>
      </c>
    </row>
    <row r="115" customFormat="false" ht="30" hidden="false" customHeight="true" outlineLevel="0" collapsed="false">
      <c r="A115" s="34"/>
      <c r="B115" s="34"/>
      <c r="C115" s="23" t="s">
        <v>83</v>
      </c>
      <c r="D115" s="25" t="n">
        <v>2800</v>
      </c>
      <c r="E115" s="25" t="n">
        <v>3000</v>
      </c>
      <c r="F115" s="26" t="n">
        <v>4500</v>
      </c>
      <c r="G115" s="27"/>
      <c r="H115" s="25" t="str">
        <f aca="false">IF(G115="","",IF($C$3="ОПТ",D115,IF($C$3="ЛД",E115,F115))*G115)</f>
        <v/>
      </c>
      <c r="I115" s="22" t="n">
        <v>150</v>
      </c>
    </row>
    <row r="116" customFormat="false" ht="31.5" hidden="false" customHeight="true" outlineLevel="0" collapsed="false">
      <c r="A116" s="18" t="n">
        <v>85</v>
      </c>
      <c r="B116" s="17" t="s">
        <v>113</v>
      </c>
      <c r="C116" s="18" t="s">
        <v>83</v>
      </c>
      <c r="D116" s="19" t="n">
        <v>2800</v>
      </c>
      <c r="E116" s="19" t="n">
        <v>3000</v>
      </c>
      <c r="F116" s="20" t="n">
        <v>4500</v>
      </c>
      <c r="G116" s="21"/>
      <c r="H116" s="19" t="str">
        <f aca="false">IF(G116="","",IF($C$3="ОПТ",D116,IF($C$3="ЛД",E116,F116))*G116)</f>
        <v/>
      </c>
      <c r="I116" s="22" t="n">
        <v>333</v>
      </c>
    </row>
    <row r="117" customFormat="false" ht="31.5" hidden="false" customHeight="true" outlineLevel="0" collapsed="false">
      <c r="A117" s="23" t="n">
        <v>86</v>
      </c>
      <c r="B117" s="24" t="s">
        <v>114</v>
      </c>
      <c r="C117" s="23" t="s">
        <v>21</v>
      </c>
      <c r="D117" s="25" t="n">
        <v>1500</v>
      </c>
      <c r="E117" s="25" t="n">
        <v>1800</v>
      </c>
      <c r="F117" s="26" t="n">
        <v>2200</v>
      </c>
      <c r="G117" s="27"/>
      <c r="H117" s="25" t="str">
        <f aca="false">IF(G117="","",IF($C$3="ОПТ",D117,IF($C$3="ЛД",E117,F117))*G117)</f>
        <v/>
      </c>
      <c r="I117" s="22" t="n">
        <v>186</v>
      </c>
    </row>
    <row r="118" customFormat="false" ht="31.5" hidden="false" customHeight="true" outlineLevel="0" collapsed="false">
      <c r="A118" s="18" t="n">
        <v>87</v>
      </c>
      <c r="B118" s="17" t="s">
        <v>115</v>
      </c>
      <c r="C118" s="18" t="s">
        <v>21</v>
      </c>
      <c r="D118" s="19" t="n">
        <v>1500</v>
      </c>
      <c r="E118" s="19" t="n">
        <v>1800</v>
      </c>
      <c r="F118" s="20" t="n">
        <v>2200</v>
      </c>
      <c r="G118" s="21"/>
      <c r="H118" s="19" t="str">
        <f aca="false">IF(G118="","",IF($C$3="ОПТ",D118,IF($C$3="ЛД",E118,F118))*G118)</f>
        <v/>
      </c>
      <c r="I118" s="22" t="n">
        <v>385</v>
      </c>
    </row>
    <row r="119" customFormat="false" ht="31.5" hidden="false" customHeight="true" outlineLevel="0" collapsed="false">
      <c r="A119" s="23" t="n">
        <v>88</v>
      </c>
      <c r="B119" s="24" t="s">
        <v>116</v>
      </c>
      <c r="C119" s="23" t="s">
        <v>21</v>
      </c>
      <c r="D119" s="25" t="n">
        <v>1500</v>
      </c>
      <c r="E119" s="25" t="n">
        <v>1800</v>
      </c>
      <c r="F119" s="26" t="n">
        <v>2200</v>
      </c>
      <c r="G119" s="27"/>
      <c r="H119" s="25" t="str">
        <f aca="false">IF(G119="","",IF($C$3="ОПТ",D119,IF($C$3="ЛД",E119,F119))*G119)</f>
        <v/>
      </c>
      <c r="I119" s="22" t="n">
        <v>148</v>
      </c>
    </row>
    <row r="120" customFormat="false" ht="31.5" hidden="false" customHeight="true" outlineLevel="0" collapsed="false">
      <c r="A120" s="18" t="n">
        <v>89</v>
      </c>
      <c r="B120" s="17" t="s">
        <v>117</v>
      </c>
      <c r="C120" s="18" t="s">
        <v>83</v>
      </c>
      <c r="D120" s="19" t="n">
        <v>2800</v>
      </c>
      <c r="E120" s="19" t="n">
        <v>3000</v>
      </c>
      <c r="F120" s="20" t="n">
        <v>4500</v>
      </c>
      <c r="G120" s="21"/>
      <c r="H120" s="19" t="str">
        <f aca="false">IF(G120="","",IF($C$3="ОПТ",D120,IF($C$3="ЛД",E120,F120))*G120)</f>
        <v/>
      </c>
      <c r="I120" s="22" t="n">
        <v>23</v>
      </c>
    </row>
    <row r="121" customFormat="false" ht="31.5" hidden="false" customHeight="true" outlineLevel="0" collapsed="false">
      <c r="A121" s="23" t="n">
        <v>90</v>
      </c>
      <c r="B121" s="24" t="s">
        <v>118</v>
      </c>
      <c r="C121" s="23" t="s">
        <v>83</v>
      </c>
      <c r="D121" s="25" t="n">
        <v>2800</v>
      </c>
      <c r="E121" s="25" t="n">
        <v>3000</v>
      </c>
      <c r="F121" s="26" t="n">
        <v>4500</v>
      </c>
      <c r="G121" s="27"/>
      <c r="H121" s="25" t="str">
        <f aca="false">IF(G121="","",IF($C$3="ОПТ",D121,IF($C$3="ЛД",E121,F121))*G121)</f>
        <v/>
      </c>
      <c r="I121" s="22" t="n">
        <v>74</v>
      </c>
    </row>
    <row r="122" customFormat="false" ht="31.5" hidden="false" customHeight="true" outlineLevel="0" collapsed="false">
      <c r="A122" s="18" t="n">
        <v>91</v>
      </c>
      <c r="B122" s="17" t="s">
        <v>119</v>
      </c>
      <c r="C122" s="18" t="s">
        <v>83</v>
      </c>
      <c r="D122" s="19" t="n">
        <v>2800</v>
      </c>
      <c r="E122" s="19" t="n">
        <v>3000</v>
      </c>
      <c r="F122" s="20" t="n">
        <v>4500</v>
      </c>
      <c r="G122" s="21"/>
      <c r="H122" s="19" t="str">
        <f aca="false">IF(G122="","",IF($C$3="ОПТ",D122,IF($C$3="ЛД",E122,F122))*G122)</f>
        <v/>
      </c>
      <c r="I122" s="22" t="n">
        <v>379</v>
      </c>
    </row>
    <row r="123" customFormat="false" ht="31.5" hidden="false" customHeight="true" outlineLevel="0" collapsed="false">
      <c r="A123" s="23" t="n">
        <v>92</v>
      </c>
      <c r="B123" s="24" t="s">
        <v>120</v>
      </c>
      <c r="C123" s="23" t="s">
        <v>83</v>
      </c>
      <c r="D123" s="25" t="n">
        <v>2800</v>
      </c>
      <c r="E123" s="25" t="n">
        <v>3000</v>
      </c>
      <c r="F123" s="26" t="n">
        <v>4500</v>
      </c>
      <c r="G123" s="27"/>
      <c r="H123" s="25" t="str">
        <f aca="false">IF(G123="","",IF($C$3="ОПТ",D123,IF($C$3="ЛД",E123,F123))*G123)</f>
        <v/>
      </c>
      <c r="I123" s="22" t="n">
        <v>95</v>
      </c>
    </row>
    <row r="124" customFormat="false" ht="18" hidden="false" customHeight="true" outlineLevel="0" collapsed="false">
      <c r="A124" s="16" t="n">
        <v>93</v>
      </c>
      <c r="B124" s="17" t="s">
        <v>121</v>
      </c>
      <c r="C124" s="18" t="s">
        <v>20</v>
      </c>
      <c r="D124" s="19" t="n">
        <v>650</v>
      </c>
      <c r="E124" s="19" t="n">
        <v>800</v>
      </c>
      <c r="F124" s="20" t="n">
        <v>1000</v>
      </c>
      <c r="G124" s="21"/>
      <c r="H124" s="19" t="str">
        <f aca="false">IF(G124="","",IF($C$3="ОПТ",D124,IF($C$3="ЛД",E124,F124))*G124)</f>
        <v/>
      </c>
      <c r="I124" s="22" t="n">
        <v>2504</v>
      </c>
    </row>
    <row r="125" customFormat="false" ht="30" hidden="false" customHeight="true" outlineLevel="0" collapsed="false">
      <c r="A125" s="16"/>
      <c r="B125" s="16"/>
      <c r="C125" s="18" t="s">
        <v>21</v>
      </c>
      <c r="D125" s="19" t="n">
        <v>1800</v>
      </c>
      <c r="E125" s="19" t="s">
        <v>122</v>
      </c>
      <c r="F125" s="20" t="n">
        <v>2500</v>
      </c>
      <c r="G125" s="21"/>
      <c r="H125" s="19" t="str">
        <f aca="false">IF(G125="","",IF($C$3="ОПТ",D125,IF($C$3="ЛД",E125,F125))*G125)</f>
        <v/>
      </c>
      <c r="I125" s="22" t="n">
        <v>132</v>
      </c>
    </row>
    <row r="126" customFormat="false" ht="30" hidden="false" customHeight="true" outlineLevel="0" collapsed="false">
      <c r="A126" s="16"/>
      <c r="B126" s="16"/>
      <c r="C126" s="18" t="s">
        <v>83</v>
      </c>
      <c r="D126" s="19" t="n">
        <v>2800</v>
      </c>
      <c r="E126" s="19" t="n">
        <v>3000</v>
      </c>
      <c r="F126" s="20" t="n">
        <v>4500</v>
      </c>
      <c r="G126" s="21"/>
      <c r="H126" s="19" t="str">
        <f aca="false">IF(G126="","",IF($C$3="ОПТ",D126,IF($C$3="ЛД",E126,F126))*G126)</f>
        <v/>
      </c>
      <c r="I126" s="22" t="n">
        <v>23</v>
      </c>
    </row>
    <row r="127" customFormat="false" ht="18" hidden="false" customHeight="true" outlineLevel="0" collapsed="false">
      <c r="A127" s="23" t="n">
        <v>94</v>
      </c>
      <c r="B127" s="24" t="s">
        <v>123</v>
      </c>
      <c r="C127" s="23" t="s">
        <v>83</v>
      </c>
      <c r="D127" s="25" t="n">
        <v>2800</v>
      </c>
      <c r="E127" s="25" t="n">
        <v>3000</v>
      </c>
      <c r="F127" s="26" t="n">
        <v>4500</v>
      </c>
      <c r="G127" s="27"/>
      <c r="H127" s="25" t="str">
        <f aca="false">IF(G127="","",IF($C$3="ОПТ",D127,IF($C$3="ЛД",E127,F127))*G127)</f>
        <v/>
      </c>
      <c r="I127" s="22" t="n">
        <v>2100</v>
      </c>
    </row>
    <row r="128" customFormat="false" ht="30" hidden="false" customHeight="true" outlineLevel="0" collapsed="false">
      <c r="A128" s="18" t="n">
        <v>95</v>
      </c>
      <c r="B128" s="17" t="s">
        <v>124</v>
      </c>
      <c r="C128" s="18" t="s">
        <v>83</v>
      </c>
      <c r="D128" s="19" t="n">
        <v>2800</v>
      </c>
      <c r="E128" s="19" t="n">
        <v>3000</v>
      </c>
      <c r="F128" s="20" t="n">
        <v>4500</v>
      </c>
      <c r="G128" s="21"/>
      <c r="H128" s="19" t="str">
        <f aca="false">IF(G128="","",IF($C$3="ОПТ",D128,IF($C$3="ЛД",E128,F128))*G128)</f>
        <v/>
      </c>
      <c r="I128" s="22" t="n">
        <v>602</v>
      </c>
    </row>
    <row r="129" customFormat="false" ht="18" hidden="false" customHeight="true" outlineLevel="0" collapsed="false">
      <c r="A129" s="34" t="n">
        <v>96</v>
      </c>
      <c r="B129" s="24" t="s">
        <v>125</v>
      </c>
      <c r="C129" s="23" t="s">
        <v>82</v>
      </c>
      <c r="D129" s="25" t="n">
        <v>550</v>
      </c>
      <c r="E129" s="25" t="s">
        <v>107</v>
      </c>
      <c r="F129" s="26" t="n">
        <v>900</v>
      </c>
      <c r="G129" s="27"/>
      <c r="H129" s="25" t="str">
        <f aca="false">IF(G129="","",IF($C$3="ОПТ",D129,IF($C$3="ЛД",E129,F129))*G129)</f>
        <v/>
      </c>
      <c r="I129" s="22" t="n">
        <v>315</v>
      </c>
    </row>
    <row r="130" customFormat="false" ht="30" hidden="false" customHeight="true" outlineLevel="0" collapsed="false">
      <c r="A130" s="34"/>
      <c r="B130" s="34"/>
      <c r="C130" s="23" t="s">
        <v>83</v>
      </c>
      <c r="D130" s="25" t="n">
        <v>2800</v>
      </c>
      <c r="E130" s="25" t="n">
        <v>3000</v>
      </c>
      <c r="F130" s="26" t="n">
        <v>4500</v>
      </c>
      <c r="G130" s="27"/>
      <c r="H130" s="25" t="str">
        <f aca="false">IF(G130="","",IF($C$3="ОПТ",D130,IF($C$3="ЛД",E130,F130))*G130)</f>
        <v/>
      </c>
      <c r="I130" s="22" t="n">
        <v>86</v>
      </c>
    </row>
    <row r="131" customFormat="false" ht="18" hidden="false" customHeight="true" outlineLevel="0" collapsed="false">
      <c r="A131" s="16" t="n">
        <v>97</v>
      </c>
      <c r="B131" s="17" t="s">
        <v>126</v>
      </c>
      <c r="C131" s="18" t="s">
        <v>83</v>
      </c>
      <c r="D131" s="19" t="n">
        <v>2800</v>
      </c>
      <c r="E131" s="19" t="n">
        <v>3000</v>
      </c>
      <c r="F131" s="20" t="n">
        <v>4500</v>
      </c>
      <c r="G131" s="21"/>
      <c r="H131" s="19" t="str">
        <f aca="false">IF(G131="","",IF($C$3="ОПТ",D131,IF($C$3="ЛД",E131,F131))*G131)</f>
        <v/>
      </c>
      <c r="I131" s="22" t="n">
        <v>494</v>
      </c>
    </row>
    <row r="132" customFormat="false" ht="18" hidden="false" customHeight="true" outlineLevel="0" collapsed="false">
      <c r="A132" s="16"/>
      <c r="B132" s="16"/>
      <c r="C132" s="18" t="s">
        <v>99</v>
      </c>
      <c r="D132" s="19" t="n">
        <v>3800</v>
      </c>
      <c r="E132" s="19" t="n">
        <v>4950</v>
      </c>
      <c r="F132" s="20" t="n">
        <v>8000</v>
      </c>
      <c r="G132" s="21"/>
      <c r="H132" s="19" t="str">
        <f aca="false">IF(G132="","",IF($C$3="ОПТ",D132,IF($C$3="ЛД",E132,F132))*G132)</f>
        <v/>
      </c>
      <c r="I132" s="22" t="n">
        <v>513</v>
      </c>
    </row>
    <row r="133" customFormat="false" ht="30" hidden="false" customHeight="true" outlineLevel="0" collapsed="false">
      <c r="A133" s="34" t="n">
        <v>98</v>
      </c>
      <c r="B133" s="24" t="s">
        <v>127</v>
      </c>
      <c r="C133" s="23" t="s">
        <v>20</v>
      </c>
      <c r="D133" s="25" t="n">
        <v>650</v>
      </c>
      <c r="E133" s="25" t="n">
        <v>800</v>
      </c>
      <c r="F133" s="26" t="n">
        <v>1000</v>
      </c>
      <c r="G133" s="27"/>
      <c r="H133" s="25" t="str">
        <f aca="false">IF(G133="","",IF($C$3="ОПТ",D133,IF($C$3="ЛД",E133,F133))*G133)</f>
        <v/>
      </c>
      <c r="I133" s="22" t="n">
        <v>121</v>
      </c>
    </row>
    <row r="134" customFormat="false" ht="18" hidden="false" customHeight="true" outlineLevel="0" collapsed="false">
      <c r="A134" s="34"/>
      <c r="B134" s="34"/>
      <c r="C134" s="23" t="s">
        <v>21</v>
      </c>
      <c r="D134" s="25" t="n">
        <v>1500</v>
      </c>
      <c r="E134" s="25" t="n">
        <v>1800</v>
      </c>
      <c r="F134" s="26" t="n">
        <v>2200</v>
      </c>
      <c r="G134" s="27"/>
      <c r="H134" s="25" t="str">
        <f aca="false">IF(G134="","",IF($C$3="ОПТ",D134,IF($C$3="ЛД",E134,F134))*G134)</f>
        <v/>
      </c>
      <c r="I134" s="22" t="n">
        <v>216</v>
      </c>
    </row>
    <row r="135" customFormat="false" ht="18" hidden="false" customHeight="true" outlineLevel="0" collapsed="false">
      <c r="A135" s="34"/>
      <c r="B135" s="34"/>
      <c r="C135" s="23" t="s">
        <v>83</v>
      </c>
      <c r="D135" s="25" t="n">
        <v>2800</v>
      </c>
      <c r="E135" s="25" t="n">
        <v>3000</v>
      </c>
      <c r="F135" s="26" t="n">
        <v>4500</v>
      </c>
      <c r="G135" s="27"/>
      <c r="H135" s="25" t="str">
        <f aca="false">IF(G135="","",IF($C$3="ОПТ",D135,IF($C$3="ЛД",E135,F135))*G135)</f>
        <v/>
      </c>
      <c r="I135" s="22" t="n">
        <v>372</v>
      </c>
    </row>
    <row r="136" customFormat="false" ht="18" hidden="false" customHeight="true" outlineLevel="0" collapsed="false">
      <c r="A136" s="16" t="n">
        <v>99</v>
      </c>
      <c r="B136" s="17" t="s">
        <v>128</v>
      </c>
      <c r="C136" s="18" t="s">
        <v>20</v>
      </c>
      <c r="D136" s="19" t="n">
        <v>650</v>
      </c>
      <c r="E136" s="19" t="s">
        <v>129</v>
      </c>
      <c r="F136" s="20" t="n">
        <v>1000</v>
      </c>
      <c r="G136" s="21"/>
      <c r="H136" s="19" t="str">
        <f aca="false">IF(G136="","",IF($C$3="ОПТ",D136,IF($C$3="ЛД",E136,F136))*G136)</f>
        <v/>
      </c>
      <c r="I136" s="22" t="n">
        <v>2088</v>
      </c>
    </row>
    <row r="137" customFormat="false" ht="30" hidden="false" customHeight="true" outlineLevel="0" collapsed="false">
      <c r="A137" s="16"/>
      <c r="B137" s="16"/>
      <c r="C137" s="18" t="s">
        <v>21</v>
      </c>
      <c r="D137" s="19" t="n">
        <v>1800</v>
      </c>
      <c r="E137" s="19" t="s">
        <v>110</v>
      </c>
      <c r="F137" s="20" t="n">
        <v>2500</v>
      </c>
      <c r="G137" s="21"/>
      <c r="H137" s="19" t="str">
        <f aca="false">IF(G137="","",IF($C$3="ОПТ",D137,IF($C$3="ЛД",E137,F137))*G137)</f>
        <v/>
      </c>
      <c r="I137" s="22" t="n">
        <v>963</v>
      </c>
    </row>
    <row r="138" customFormat="false" ht="30" hidden="false" customHeight="true" outlineLevel="0" collapsed="false">
      <c r="A138" s="16"/>
      <c r="B138" s="16"/>
      <c r="C138" s="18" t="s">
        <v>83</v>
      </c>
      <c r="D138" s="19" t="n">
        <v>2800</v>
      </c>
      <c r="E138" s="19" t="s">
        <v>130</v>
      </c>
      <c r="F138" s="20" t="n">
        <v>4500</v>
      </c>
      <c r="G138" s="21"/>
      <c r="H138" s="19" t="str">
        <f aca="false">IF(G138="","",IF($C$3="ОПТ",D138,IF($C$3="ЛД",E138,F138))*G138)</f>
        <v/>
      </c>
      <c r="I138" s="22" t="n">
        <v>483</v>
      </c>
    </row>
    <row r="139" customFormat="false" ht="30" hidden="false" customHeight="true" outlineLevel="0" collapsed="false">
      <c r="A139" s="16"/>
      <c r="B139" s="16"/>
      <c r="C139" s="18" t="s">
        <v>99</v>
      </c>
      <c r="D139" s="19" t="n">
        <v>4200</v>
      </c>
      <c r="E139" s="19" t="s">
        <v>131</v>
      </c>
      <c r="F139" s="20" t="n">
        <v>6800</v>
      </c>
      <c r="G139" s="21"/>
      <c r="H139" s="19" t="str">
        <f aca="false">IF(G139="","",IF($C$3="ОПТ",D139,IF($C$3="ЛД",E139,F139))*G139)</f>
        <v/>
      </c>
      <c r="I139" s="22" t="n">
        <v>284</v>
      </c>
    </row>
    <row r="140" customFormat="false" ht="31.5" hidden="false" customHeight="true" outlineLevel="0" collapsed="false">
      <c r="A140" s="23" t="n">
        <v>100</v>
      </c>
      <c r="B140" s="24" t="s">
        <v>132</v>
      </c>
      <c r="C140" s="23" t="s">
        <v>83</v>
      </c>
      <c r="D140" s="25" t="n">
        <v>2800</v>
      </c>
      <c r="E140" s="25" t="s">
        <v>130</v>
      </c>
      <c r="F140" s="26" t="n">
        <v>4500</v>
      </c>
      <c r="G140" s="27"/>
      <c r="H140" s="25" t="str">
        <f aca="false">IF(G140="","",IF($C$3="ОПТ",D140,IF($C$3="ЛД",E140,F140))*G140)</f>
        <v/>
      </c>
      <c r="I140" s="22" t="n">
        <v>100</v>
      </c>
    </row>
    <row r="141" customFormat="false" ht="31.5" hidden="false" customHeight="true" outlineLevel="0" collapsed="false">
      <c r="A141" s="18" t="n">
        <v>101</v>
      </c>
      <c r="B141" s="17" t="s">
        <v>133</v>
      </c>
      <c r="C141" s="18" t="s">
        <v>83</v>
      </c>
      <c r="D141" s="19" t="n">
        <v>2800</v>
      </c>
      <c r="E141" s="19" t="s">
        <v>130</v>
      </c>
      <c r="F141" s="20" t="n">
        <v>4500</v>
      </c>
      <c r="G141" s="21"/>
      <c r="H141" s="19" t="str">
        <f aca="false">IF(G141="","",IF($C$3="ОПТ",D141,IF($C$3="ЛД",E141,F141))*G141)</f>
        <v/>
      </c>
      <c r="I141" s="22" t="n">
        <v>154</v>
      </c>
    </row>
    <row r="142" customFormat="false" ht="30" hidden="false" customHeight="true" outlineLevel="0" collapsed="false">
      <c r="A142" s="34" t="n">
        <v>102</v>
      </c>
      <c r="B142" s="24" t="s">
        <v>134</v>
      </c>
      <c r="C142" s="23" t="s">
        <v>21</v>
      </c>
      <c r="D142" s="25" t="n">
        <v>1500</v>
      </c>
      <c r="E142" s="25" t="n">
        <v>1800</v>
      </c>
      <c r="F142" s="26" t="n">
        <v>2200</v>
      </c>
      <c r="G142" s="27"/>
      <c r="H142" s="25" t="str">
        <f aca="false">IF(G142="","",IF($C$3="ОПТ",D142,IF($C$3="ЛД",E142,F142))*G142)</f>
        <v/>
      </c>
      <c r="I142" s="42" t="s">
        <v>101</v>
      </c>
    </row>
    <row r="143" customFormat="false" ht="30" hidden="false" customHeight="true" outlineLevel="0" collapsed="false">
      <c r="A143" s="34"/>
      <c r="B143" s="34"/>
      <c r="C143" s="23" t="s">
        <v>83</v>
      </c>
      <c r="D143" s="25" t="n">
        <v>2800</v>
      </c>
      <c r="E143" s="25" t="n">
        <v>3000</v>
      </c>
      <c r="F143" s="26" t="n">
        <v>4500</v>
      </c>
      <c r="G143" s="27"/>
      <c r="H143" s="25" t="str">
        <f aca="false">IF(G143="","",IF($C$3="ОПТ",D143,IF($C$3="ЛД",E143,F143))*G143)</f>
        <v/>
      </c>
      <c r="I143" s="22" t="n">
        <v>373</v>
      </c>
    </row>
    <row r="144" customFormat="false" ht="31.5" hidden="false" customHeight="true" outlineLevel="0" collapsed="false">
      <c r="A144" s="18" t="n">
        <v>103</v>
      </c>
      <c r="B144" s="17" t="s">
        <v>135</v>
      </c>
      <c r="C144" s="18" t="s">
        <v>21</v>
      </c>
      <c r="D144" s="19" t="n">
        <v>1500</v>
      </c>
      <c r="E144" s="19" t="n">
        <v>1800</v>
      </c>
      <c r="F144" s="20" t="n">
        <v>2200</v>
      </c>
      <c r="G144" s="21"/>
      <c r="H144" s="19" t="str">
        <f aca="false">IF(G144="","",IF($C$3="ОПТ",D144,IF($C$3="ЛД",E144,F144))*G144)</f>
        <v/>
      </c>
      <c r="I144" s="22" t="n">
        <v>55</v>
      </c>
    </row>
    <row r="145" customFormat="false" ht="31.5" hidden="false" customHeight="true" outlineLevel="0" collapsed="false">
      <c r="A145" s="23" t="n">
        <v>104</v>
      </c>
      <c r="B145" s="24" t="s">
        <v>136</v>
      </c>
      <c r="C145" s="23" t="s">
        <v>83</v>
      </c>
      <c r="D145" s="25" t="n">
        <v>2800</v>
      </c>
      <c r="E145" s="25" t="s">
        <v>130</v>
      </c>
      <c r="F145" s="26" t="n">
        <v>4500</v>
      </c>
      <c r="G145" s="27"/>
      <c r="H145" s="25" t="str">
        <f aca="false">IF(G145="","",IF($C$3="ОПТ",D145,IF($C$3="ЛД",E145,F145))*G145)</f>
        <v/>
      </c>
      <c r="I145" s="22" t="n">
        <v>22</v>
      </c>
    </row>
    <row r="146" customFormat="false" ht="30" hidden="false" customHeight="true" outlineLevel="0" collapsed="false">
      <c r="A146" s="16" t="n">
        <v>105</v>
      </c>
      <c r="B146" s="17" t="s">
        <v>137</v>
      </c>
      <c r="C146" s="18" t="s">
        <v>21</v>
      </c>
      <c r="D146" s="19" t="n">
        <v>1500</v>
      </c>
      <c r="E146" s="19" t="n">
        <v>1800</v>
      </c>
      <c r="F146" s="20" t="n">
        <v>2200</v>
      </c>
      <c r="G146" s="21"/>
      <c r="H146" s="19" t="str">
        <f aca="false">IF(G146="","",IF($C$3="ОПТ",D146,IF($C$3="ЛД",E146,F146))*G146)</f>
        <v/>
      </c>
      <c r="I146" s="22" t="n">
        <v>267</v>
      </c>
    </row>
    <row r="147" customFormat="false" ht="18" hidden="false" customHeight="true" outlineLevel="0" collapsed="false">
      <c r="A147" s="16"/>
      <c r="B147" s="16"/>
      <c r="C147" s="18" t="s">
        <v>83</v>
      </c>
      <c r="D147" s="19" t="n">
        <v>2800</v>
      </c>
      <c r="E147" s="19" t="s">
        <v>130</v>
      </c>
      <c r="F147" s="20" t="n">
        <v>4500</v>
      </c>
      <c r="G147" s="21"/>
      <c r="H147" s="19" t="str">
        <f aca="false">IF(G147="","",IF($C$3="ОПТ",D147,IF($C$3="ЛД",E147,F147))*G147)</f>
        <v/>
      </c>
      <c r="I147" s="22" t="n">
        <v>8</v>
      </c>
    </row>
    <row r="148" customFormat="false" ht="31.5" hidden="false" customHeight="true" outlineLevel="0" collapsed="false">
      <c r="A148" s="23" t="n">
        <v>106</v>
      </c>
      <c r="B148" s="24" t="s">
        <v>138</v>
      </c>
      <c r="C148" s="23" t="s">
        <v>21</v>
      </c>
      <c r="D148" s="25" t="n">
        <v>1500</v>
      </c>
      <c r="E148" s="25" t="n">
        <v>1800</v>
      </c>
      <c r="F148" s="26" t="n">
        <v>2200</v>
      </c>
      <c r="G148" s="27"/>
      <c r="H148" s="25" t="str">
        <f aca="false">IF(G148="","",IF($C$3="ОПТ",D148,IF($C$3="ЛД",E148,F148))*G148)</f>
        <v/>
      </c>
      <c r="I148" s="22" t="n">
        <v>227</v>
      </c>
    </row>
    <row r="149" customFormat="false" ht="18" hidden="false" customHeight="true" outlineLevel="0" collapsed="false">
      <c r="A149" s="16" t="n">
        <v>107</v>
      </c>
      <c r="B149" s="17" t="s">
        <v>139</v>
      </c>
      <c r="C149" s="18" t="s">
        <v>21</v>
      </c>
      <c r="D149" s="19" t="n">
        <v>1500</v>
      </c>
      <c r="E149" s="19" t="n">
        <v>1800</v>
      </c>
      <c r="F149" s="20" t="n">
        <v>2200</v>
      </c>
      <c r="G149" s="21"/>
      <c r="H149" s="19" t="str">
        <f aca="false">IF(G149="","",IF($C$3="ОПТ",D149,IF($C$3="ЛД",E149,F149))*G149)</f>
        <v/>
      </c>
      <c r="I149" s="22" t="n">
        <v>542</v>
      </c>
    </row>
    <row r="150" customFormat="false" ht="30" hidden="false" customHeight="true" outlineLevel="0" collapsed="false">
      <c r="A150" s="16"/>
      <c r="B150" s="16"/>
      <c r="C150" s="18" t="s">
        <v>83</v>
      </c>
      <c r="D150" s="19" t="n">
        <v>2800</v>
      </c>
      <c r="E150" s="19" t="n">
        <v>3000</v>
      </c>
      <c r="F150" s="20" t="n">
        <v>4500</v>
      </c>
      <c r="G150" s="21"/>
      <c r="H150" s="19" t="str">
        <f aca="false">IF(G150="","",IF($C$3="ОПТ",D150,IF($C$3="ЛД",E150,F150))*G150)</f>
        <v/>
      </c>
      <c r="I150" s="22" t="n">
        <v>240</v>
      </c>
    </row>
    <row r="151" customFormat="false" ht="30" hidden="false" customHeight="true" outlineLevel="0" collapsed="false">
      <c r="A151" s="34" t="n">
        <v>108</v>
      </c>
      <c r="B151" s="24" t="s">
        <v>140</v>
      </c>
      <c r="C151" s="23" t="s">
        <v>21</v>
      </c>
      <c r="D151" s="25" t="n">
        <v>1500</v>
      </c>
      <c r="E151" s="25" t="n">
        <v>1800</v>
      </c>
      <c r="F151" s="26" t="n">
        <v>2200</v>
      </c>
      <c r="G151" s="27"/>
      <c r="H151" s="25" t="str">
        <f aca="false">IF(G151="","",IF($C$3="ОПТ",D151,IF($C$3="ЛД",E151,F151))*G151)</f>
        <v/>
      </c>
      <c r="I151" s="22" t="n">
        <v>477</v>
      </c>
    </row>
    <row r="152" customFormat="false" ht="30" hidden="false" customHeight="true" outlineLevel="0" collapsed="false">
      <c r="A152" s="34"/>
      <c r="B152" s="34"/>
      <c r="C152" s="23" t="s">
        <v>83</v>
      </c>
      <c r="D152" s="25" t="n">
        <v>2800</v>
      </c>
      <c r="E152" s="25" t="n">
        <v>3000</v>
      </c>
      <c r="F152" s="26" t="n">
        <v>4500</v>
      </c>
      <c r="G152" s="27"/>
      <c r="H152" s="25" t="str">
        <f aca="false">IF(G152="","",IF($C$3="ОПТ",D152,IF($C$3="ЛД",E152,F152))*G152)</f>
        <v/>
      </c>
      <c r="I152" s="22" t="n">
        <v>134</v>
      </c>
    </row>
    <row r="153" customFormat="false" ht="31.5" hidden="false" customHeight="true" outlineLevel="0" collapsed="false">
      <c r="A153" s="18" t="n">
        <v>109</v>
      </c>
      <c r="B153" s="17" t="s">
        <v>141</v>
      </c>
      <c r="C153" s="18" t="s">
        <v>83</v>
      </c>
      <c r="D153" s="19" t="n">
        <v>2800</v>
      </c>
      <c r="E153" s="19" t="n">
        <v>3000</v>
      </c>
      <c r="F153" s="20" t="n">
        <v>4500</v>
      </c>
      <c r="G153" s="21"/>
      <c r="H153" s="19" t="str">
        <f aca="false">IF(G153="","",IF($C$3="ОПТ",D153,IF($C$3="ЛД",E153,F153))*G153)</f>
        <v/>
      </c>
      <c r="I153" s="22" t="n">
        <v>44</v>
      </c>
    </row>
    <row r="154" customFormat="false" ht="31.5" hidden="false" customHeight="true" outlineLevel="0" collapsed="false">
      <c r="A154" s="23" t="n">
        <v>110</v>
      </c>
      <c r="B154" s="24" t="s">
        <v>142</v>
      </c>
      <c r="C154" s="23" t="s">
        <v>83</v>
      </c>
      <c r="D154" s="25" t="n">
        <v>2800</v>
      </c>
      <c r="E154" s="25" t="n">
        <v>3000</v>
      </c>
      <c r="F154" s="26" t="n">
        <v>4500</v>
      </c>
      <c r="G154" s="27"/>
      <c r="H154" s="25" t="str">
        <f aca="false">IF(G154="","",IF($C$3="ОПТ",D154,IF($C$3="ЛД",E154,F154))*G154)</f>
        <v/>
      </c>
      <c r="I154" s="22" t="n">
        <v>41</v>
      </c>
    </row>
    <row r="155" customFormat="false" ht="31.5" hidden="false" customHeight="true" outlineLevel="0" collapsed="false">
      <c r="A155" s="18" t="n">
        <v>111</v>
      </c>
      <c r="B155" s="17" t="s">
        <v>143</v>
      </c>
      <c r="C155" s="18" t="s">
        <v>83</v>
      </c>
      <c r="D155" s="19" t="n">
        <v>2800</v>
      </c>
      <c r="E155" s="19" t="n">
        <v>3000</v>
      </c>
      <c r="F155" s="20" t="n">
        <v>4500</v>
      </c>
      <c r="G155" s="21"/>
      <c r="H155" s="19" t="str">
        <f aca="false">IF(G155="","",IF($C$3="ОПТ",D155,IF($C$3="ЛД",E155,F155))*G155)</f>
        <v/>
      </c>
      <c r="I155" s="22" t="n">
        <v>101</v>
      </c>
    </row>
    <row r="156" customFormat="false" ht="18" hidden="false" customHeight="true" outlineLevel="0" collapsed="false">
      <c r="A156" s="34" t="n">
        <v>112</v>
      </c>
      <c r="B156" s="24" t="s">
        <v>144</v>
      </c>
      <c r="C156" s="23" t="s">
        <v>21</v>
      </c>
      <c r="D156" s="25" t="n">
        <v>1100</v>
      </c>
      <c r="E156" s="25" t="n">
        <v>1600</v>
      </c>
      <c r="F156" s="26" t="n">
        <v>2000</v>
      </c>
      <c r="G156" s="27"/>
      <c r="H156" s="25" t="str">
        <f aca="false">IF(G156="","",IF($C$3="ОПТ",D156,IF($C$3="ЛД",E156,F156))*G156)</f>
        <v/>
      </c>
      <c r="I156" s="22" t="n">
        <v>3903</v>
      </c>
    </row>
    <row r="157" customFormat="false" ht="30" hidden="false" customHeight="true" outlineLevel="0" collapsed="false">
      <c r="A157" s="34"/>
      <c r="B157" s="34"/>
      <c r="C157" s="23" t="s">
        <v>83</v>
      </c>
      <c r="D157" s="25" t="n">
        <v>2800</v>
      </c>
      <c r="E157" s="25" t="n">
        <v>3000</v>
      </c>
      <c r="F157" s="26" t="n">
        <v>4500</v>
      </c>
      <c r="G157" s="27"/>
      <c r="H157" s="25" t="str">
        <f aca="false">IF(G157="","",IF($C$3="ОПТ",D157,IF($C$3="ЛД",E157,F157))*G157)</f>
        <v/>
      </c>
      <c r="I157" s="22" t="n">
        <v>2095</v>
      </c>
    </row>
    <row r="158" customFormat="false" ht="18" hidden="false" customHeight="true" outlineLevel="0" collapsed="false">
      <c r="A158" s="34"/>
      <c r="B158" s="34"/>
      <c r="C158" s="23" t="s">
        <v>99</v>
      </c>
      <c r="D158" s="25" t="n">
        <v>3800</v>
      </c>
      <c r="E158" s="25" t="n">
        <v>4950</v>
      </c>
      <c r="F158" s="26" t="n">
        <v>8000</v>
      </c>
      <c r="G158" s="27"/>
      <c r="H158" s="25" t="str">
        <f aca="false">IF(G158="","",IF($C$3="ОПТ",D158,IF($C$3="ЛД",E158,F158))*G158)</f>
        <v/>
      </c>
      <c r="I158" s="22" t="n">
        <v>1893</v>
      </c>
    </row>
    <row r="159" customFormat="false" ht="18" hidden="false" customHeight="true" outlineLevel="0" collapsed="false">
      <c r="A159" s="34"/>
      <c r="B159" s="34"/>
      <c r="C159" s="23" t="s">
        <v>145</v>
      </c>
      <c r="D159" s="25" t="n">
        <v>5200</v>
      </c>
      <c r="E159" s="25" t="s">
        <v>146</v>
      </c>
      <c r="F159" s="26" t="n">
        <v>8500</v>
      </c>
      <c r="G159" s="27"/>
      <c r="H159" s="25" t="str">
        <f aca="false">IF(G159="","",IF($C$3="ОПТ",D159,IF($C$3="ЛД",E159,F159))*G159)</f>
        <v/>
      </c>
      <c r="I159" s="42" t="s">
        <v>101</v>
      </c>
    </row>
    <row r="160" customFormat="false" ht="18" hidden="false" customHeight="true" outlineLevel="0" collapsed="false">
      <c r="A160" s="16" t="n">
        <v>113</v>
      </c>
      <c r="B160" s="17" t="s">
        <v>147</v>
      </c>
      <c r="C160" s="18" t="s">
        <v>20</v>
      </c>
      <c r="D160" s="19" t="n">
        <v>650</v>
      </c>
      <c r="E160" s="19" t="n">
        <v>800</v>
      </c>
      <c r="F160" s="20" t="n">
        <v>1000</v>
      </c>
      <c r="G160" s="21"/>
      <c r="H160" s="19" t="str">
        <f aca="false">IF(G160="","",IF($C$3="ОПТ",D160,IF($C$3="ЛД",E160,F160))*G160)</f>
        <v/>
      </c>
      <c r="I160" s="22" t="n">
        <v>998</v>
      </c>
    </row>
    <row r="161" customFormat="false" ht="30" hidden="false" customHeight="true" outlineLevel="0" collapsed="false">
      <c r="A161" s="16"/>
      <c r="B161" s="16"/>
      <c r="C161" s="18" t="s">
        <v>21</v>
      </c>
      <c r="D161" s="19" t="n">
        <v>1100</v>
      </c>
      <c r="E161" s="19" t="n">
        <v>1600</v>
      </c>
      <c r="F161" s="20" t="n">
        <v>2000</v>
      </c>
      <c r="G161" s="21"/>
      <c r="H161" s="19" t="str">
        <f aca="false">IF(G161="","",IF($C$3="ОПТ",D161,IF($C$3="ЛД",E161,F161))*G161)</f>
        <v/>
      </c>
      <c r="I161" s="22" t="n">
        <v>6073</v>
      </c>
    </row>
    <row r="162" customFormat="false" ht="30" hidden="false" customHeight="true" outlineLevel="0" collapsed="false">
      <c r="A162" s="16"/>
      <c r="B162" s="16"/>
      <c r="C162" s="18" t="s">
        <v>83</v>
      </c>
      <c r="D162" s="19" t="n">
        <v>2800</v>
      </c>
      <c r="E162" s="19" t="n">
        <v>3000</v>
      </c>
      <c r="F162" s="20" t="n">
        <v>4500</v>
      </c>
      <c r="G162" s="21"/>
      <c r="H162" s="19" t="str">
        <f aca="false">IF(G162="","",IF($C$3="ОПТ",D162,IF($C$3="ЛД",E162,F162))*G162)</f>
        <v/>
      </c>
      <c r="I162" s="22" t="n">
        <v>3080</v>
      </c>
    </row>
    <row r="163" customFormat="false" ht="18" hidden="false" customHeight="true" outlineLevel="0" collapsed="false">
      <c r="A163" s="16"/>
      <c r="B163" s="16"/>
      <c r="C163" s="18" t="s">
        <v>99</v>
      </c>
      <c r="D163" s="19" t="n">
        <v>4200</v>
      </c>
      <c r="E163" s="19" t="s">
        <v>100</v>
      </c>
      <c r="F163" s="20" t="n">
        <v>7500</v>
      </c>
      <c r="G163" s="21"/>
      <c r="H163" s="19" t="str">
        <f aca="false">IF(G163="","",IF($C$3="ОПТ",D163,IF($C$3="ЛД",E163,F163))*G163)</f>
        <v/>
      </c>
      <c r="I163" s="22" t="n">
        <v>135</v>
      </c>
    </row>
    <row r="164" customFormat="false" ht="31.5" hidden="false" customHeight="true" outlineLevel="0" collapsed="false">
      <c r="A164" s="23" t="n">
        <v>114</v>
      </c>
      <c r="B164" s="24" t="s">
        <v>148</v>
      </c>
      <c r="C164" s="23" t="s">
        <v>20</v>
      </c>
      <c r="D164" s="25" t="n">
        <v>650</v>
      </c>
      <c r="E164" s="25" t="n">
        <v>800</v>
      </c>
      <c r="F164" s="26" t="n">
        <v>1000</v>
      </c>
      <c r="G164" s="27"/>
      <c r="H164" s="25" t="str">
        <f aca="false">IF(G164="","",IF($C$3="ОПТ",D164,IF($C$3="ЛД",E164,F164))*G164)</f>
        <v/>
      </c>
      <c r="I164" s="22" t="n">
        <v>70</v>
      </c>
    </row>
    <row r="165" customFormat="false" ht="30" hidden="false" customHeight="true" outlineLevel="0" collapsed="false">
      <c r="A165" s="16" t="n">
        <v>115</v>
      </c>
      <c r="B165" s="17" t="s">
        <v>149</v>
      </c>
      <c r="C165" s="18" t="s">
        <v>21</v>
      </c>
      <c r="D165" s="19" t="n">
        <v>1100</v>
      </c>
      <c r="E165" s="19" t="n">
        <v>1600</v>
      </c>
      <c r="F165" s="20" t="n">
        <v>2000</v>
      </c>
      <c r="G165" s="21"/>
      <c r="H165" s="19" t="str">
        <f aca="false">IF(G165="","",IF($C$3="ОПТ",D165,IF($C$3="ЛД",E165,F165))*G165)</f>
        <v/>
      </c>
      <c r="I165" s="22" t="n">
        <v>846</v>
      </c>
    </row>
    <row r="166" customFormat="false" ht="18" hidden="false" customHeight="true" outlineLevel="0" collapsed="false">
      <c r="A166" s="16"/>
      <c r="B166" s="16"/>
      <c r="C166" s="18" t="s">
        <v>83</v>
      </c>
      <c r="D166" s="19" t="n">
        <v>2800</v>
      </c>
      <c r="E166" s="19" t="n">
        <v>3000</v>
      </c>
      <c r="F166" s="20" t="n">
        <v>4500</v>
      </c>
      <c r="G166" s="21"/>
      <c r="H166" s="19" t="str">
        <f aca="false">IF(G166="","",IF($C$3="ОПТ",D166,IF($C$3="ЛД",E166,F166))*G166)</f>
        <v/>
      </c>
      <c r="I166" s="22" t="n">
        <v>814</v>
      </c>
    </row>
    <row r="167" customFormat="false" ht="18" hidden="false" customHeight="true" outlineLevel="0" collapsed="false">
      <c r="A167" s="23" t="n">
        <v>116</v>
      </c>
      <c r="B167" s="24" t="s">
        <v>150</v>
      </c>
      <c r="C167" s="23" t="s">
        <v>82</v>
      </c>
      <c r="D167" s="25" t="n">
        <v>550</v>
      </c>
      <c r="E167" s="25" t="s">
        <v>107</v>
      </c>
      <c r="F167" s="26" t="n">
        <v>900</v>
      </c>
      <c r="G167" s="27"/>
      <c r="H167" s="25" t="str">
        <f aca="false">IF(G167="","",IF($C$3="ОПТ",D167,IF($C$3="ЛД",E167,F167))*G167)</f>
        <v/>
      </c>
      <c r="I167" s="22" t="n">
        <v>219</v>
      </c>
    </row>
    <row r="168" customFormat="false" ht="30" hidden="false" customHeight="true" outlineLevel="0" collapsed="false">
      <c r="A168" s="16" t="n">
        <v>117</v>
      </c>
      <c r="B168" s="17" t="s">
        <v>151</v>
      </c>
      <c r="C168" s="18" t="s">
        <v>20</v>
      </c>
      <c r="D168" s="19" t="n">
        <v>650</v>
      </c>
      <c r="E168" s="19" t="n">
        <v>800</v>
      </c>
      <c r="F168" s="20" t="n">
        <v>1000</v>
      </c>
      <c r="G168" s="21"/>
      <c r="H168" s="19" t="str">
        <f aca="false">IF(G168="","",IF($C$3="ОПТ",D168,IF($C$3="ЛД",E168,F168))*G168)</f>
        <v/>
      </c>
      <c r="I168" s="22" t="n">
        <v>1001</v>
      </c>
    </row>
    <row r="169" customFormat="false" ht="30" hidden="false" customHeight="true" outlineLevel="0" collapsed="false">
      <c r="A169" s="16"/>
      <c r="B169" s="16"/>
      <c r="C169" s="18" t="s">
        <v>21</v>
      </c>
      <c r="D169" s="19" t="n">
        <v>1500</v>
      </c>
      <c r="E169" s="19" t="n">
        <v>1800</v>
      </c>
      <c r="F169" s="20" t="n">
        <v>2200</v>
      </c>
      <c r="G169" s="21"/>
      <c r="H169" s="19" t="str">
        <f aca="false">IF(G169="","",IF($C$3="ОПТ",D169,IF($C$3="ЛД",E169,F169))*G169)</f>
        <v/>
      </c>
      <c r="I169" s="22" t="n">
        <v>1133</v>
      </c>
    </row>
    <row r="170" customFormat="false" ht="18" hidden="false" customHeight="true" outlineLevel="0" collapsed="false">
      <c r="A170" s="16"/>
      <c r="B170" s="16"/>
      <c r="C170" s="18" t="s">
        <v>83</v>
      </c>
      <c r="D170" s="19" t="n">
        <v>2800</v>
      </c>
      <c r="E170" s="19" t="n">
        <v>3000</v>
      </c>
      <c r="F170" s="20" t="n">
        <v>4500</v>
      </c>
      <c r="G170" s="21"/>
      <c r="H170" s="19" t="str">
        <f aca="false">IF(G170="","",IF($C$3="ОПТ",D170,IF($C$3="ЛД",E170,F170))*G170)</f>
        <v/>
      </c>
      <c r="I170" s="22" t="n">
        <v>1089</v>
      </c>
    </row>
    <row r="171" customFormat="false" ht="31.5" hidden="false" customHeight="true" outlineLevel="0" collapsed="false">
      <c r="A171" s="23" t="n">
        <v>118</v>
      </c>
      <c r="B171" s="24" t="s">
        <v>152</v>
      </c>
      <c r="C171" s="23" t="s">
        <v>83</v>
      </c>
      <c r="D171" s="25" t="n">
        <v>2800</v>
      </c>
      <c r="E171" s="25" t="n">
        <v>3000</v>
      </c>
      <c r="F171" s="26" t="n">
        <v>4500</v>
      </c>
      <c r="G171" s="27"/>
      <c r="H171" s="25" t="str">
        <f aca="false">IF(G171="","",IF($C$3="ОПТ",D171,IF($C$3="ЛД",E171,F171))*G171)</f>
        <v/>
      </c>
      <c r="I171" s="22" t="n">
        <v>147</v>
      </c>
    </row>
    <row r="172" customFormat="false" ht="30" hidden="false" customHeight="true" outlineLevel="0" collapsed="false">
      <c r="A172" s="16" t="n">
        <v>119</v>
      </c>
      <c r="B172" s="17" t="s">
        <v>153</v>
      </c>
      <c r="C172" s="18" t="s">
        <v>20</v>
      </c>
      <c r="D172" s="19" t="n">
        <v>750</v>
      </c>
      <c r="E172" s="19" t="n">
        <v>800</v>
      </c>
      <c r="F172" s="20" t="n">
        <v>1000</v>
      </c>
      <c r="G172" s="21"/>
      <c r="H172" s="19" t="str">
        <f aca="false">IF(G172="","",IF($C$3="ОПТ",D172,IF($C$3="ЛД",E172,F172))*G172)</f>
        <v/>
      </c>
      <c r="I172" s="22" t="n">
        <v>8177</v>
      </c>
    </row>
    <row r="173" customFormat="false" ht="18" hidden="false" customHeight="true" outlineLevel="0" collapsed="false">
      <c r="A173" s="16"/>
      <c r="B173" s="16"/>
      <c r="C173" s="18" t="s">
        <v>21</v>
      </c>
      <c r="D173" s="19" t="n">
        <v>2000</v>
      </c>
      <c r="E173" s="19" t="n">
        <v>2400</v>
      </c>
      <c r="F173" s="20" t="n">
        <v>2500</v>
      </c>
      <c r="G173" s="21"/>
      <c r="H173" s="19" t="str">
        <f aca="false">IF(G173="","",IF($C$3="ОПТ",D173,IF($C$3="ЛД",E173,F173))*G173)</f>
        <v/>
      </c>
      <c r="I173" s="22" t="n">
        <v>1848</v>
      </c>
    </row>
    <row r="174" customFormat="false" ht="18" hidden="false" customHeight="true" outlineLevel="0" collapsed="false">
      <c r="A174" s="16"/>
      <c r="B174" s="16"/>
      <c r="C174" s="18" t="s">
        <v>83</v>
      </c>
      <c r="D174" s="19" t="n">
        <v>2800</v>
      </c>
      <c r="E174" s="19" t="n">
        <v>3000</v>
      </c>
      <c r="F174" s="20" t="n">
        <v>4500</v>
      </c>
      <c r="G174" s="21"/>
      <c r="H174" s="19" t="str">
        <f aca="false">IF(G174="","",IF($C$3="ОПТ",D174,IF($C$3="ЛД",E174,F174))*G174)</f>
        <v/>
      </c>
      <c r="I174" s="22" t="n">
        <v>582</v>
      </c>
    </row>
    <row r="175" customFormat="false" ht="18" hidden="false" customHeight="true" outlineLevel="0" collapsed="false">
      <c r="A175" s="34" t="n">
        <v>120</v>
      </c>
      <c r="B175" s="24" t="s">
        <v>154</v>
      </c>
      <c r="C175" s="23" t="s">
        <v>82</v>
      </c>
      <c r="D175" s="25" t="n">
        <v>550</v>
      </c>
      <c r="E175" s="25" t="s">
        <v>107</v>
      </c>
      <c r="F175" s="26" t="n">
        <v>900</v>
      </c>
      <c r="G175" s="27"/>
      <c r="H175" s="25" t="str">
        <f aca="false">IF(G175="","",IF($C$3="ОПТ",D175,IF($C$3="ЛД",E175,F175))*G175)</f>
        <v/>
      </c>
      <c r="I175" s="22" t="n">
        <v>2099</v>
      </c>
    </row>
    <row r="176" customFormat="false" ht="30" hidden="false" customHeight="true" outlineLevel="0" collapsed="false">
      <c r="A176" s="34"/>
      <c r="B176" s="34"/>
      <c r="C176" s="23" t="s">
        <v>20</v>
      </c>
      <c r="D176" s="25" t="n">
        <v>650</v>
      </c>
      <c r="E176" s="25" t="n">
        <v>800</v>
      </c>
      <c r="F176" s="26" t="n">
        <v>1000</v>
      </c>
      <c r="G176" s="27"/>
      <c r="H176" s="25" t="str">
        <f aca="false">IF(G176="","",IF($C$3="ОПТ",D176,IF($C$3="ЛД",E176,F176))*G176)</f>
        <v/>
      </c>
      <c r="I176" s="22" t="n">
        <v>878</v>
      </c>
    </row>
    <row r="177" customFormat="false" ht="18" hidden="false" customHeight="true" outlineLevel="0" collapsed="false">
      <c r="A177" s="34"/>
      <c r="B177" s="34"/>
      <c r="C177" s="23" t="s">
        <v>21</v>
      </c>
      <c r="D177" s="25" t="n">
        <v>1500</v>
      </c>
      <c r="E177" s="25" t="n">
        <v>1800</v>
      </c>
      <c r="F177" s="26" t="n">
        <v>2200</v>
      </c>
      <c r="G177" s="27"/>
      <c r="H177" s="25" t="str">
        <f aca="false">IF(G177="","",IF($C$3="ОПТ",D177,IF($C$3="ЛД",E177,F177))*G177)</f>
        <v/>
      </c>
      <c r="I177" s="22" t="n">
        <v>2287</v>
      </c>
    </row>
    <row r="178" customFormat="false" ht="30" hidden="false" customHeight="true" outlineLevel="0" collapsed="false">
      <c r="A178" s="34"/>
      <c r="B178" s="34"/>
      <c r="C178" s="23" t="s">
        <v>83</v>
      </c>
      <c r="D178" s="25" t="n">
        <v>2800</v>
      </c>
      <c r="E178" s="25" t="n">
        <v>3000</v>
      </c>
      <c r="F178" s="26" t="n">
        <v>4500</v>
      </c>
      <c r="G178" s="27"/>
      <c r="H178" s="25" t="str">
        <f aca="false">IF(G178="","",IF($C$3="ОПТ",D178,IF($C$3="ЛД",E178,F178))*G178)</f>
        <v/>
      </c>
      <c r="I178" s="22" t="n">
        <v>143</v>
      </c>
    </row>
    <row r="179" customFormat="false" ht="18" hidden="false" customHeight="true" outlineLevel="0" collapsed="false">
      <c r="A179" s="16" t="n">
        <v>121</v>
      </c>
      <c r="B179" s="17" t="s">
        <v>155</v>
      </c>
      <c r="C179" s="18" t="s">
        <v>21</v>
      </c>
      <c r="D179" s="19" t="n">
        <v>1500</v>
      </c>
      <c r="E179" s="19" t="n">
        <v>1800</v>
      </c>
      <c r="F179" s="20" t="n">
        <v>2200</v>
      </c>
      <c r="G179" s="21"/>
      <c r="H179" s="19" t="str">
        <f aca="false">IF(G179="","",IF($C$3="ОПТ",D179,IF($C$3="ЛД",E179,F179))*G179)</f>
        <v/>
      </c>
      <c r="I179" s="22" t="n">
        <v>542</v>
      </c>
    </row>
    <row r="180" customFormat="false" ht="30" hidden="false" customHeight="true" outlineLevel="0" collapsed="false">
      <c r="A180" s="16"/>
      <c r="B180" s="16"/>
      <c r="C180" s="18" t="s">
        <v>83</v>
      </c>
      <c r="D180" s="19" t="n">
        <v>2800</v>
      </c>
      <c r="E180" s="19" t="n">
        <v>3000</v>
      </c>
      <c r="F180" s="20" t="n">
        <v>4500</v>
      </c>
      <c r="G180" s="21"/>
      <c r="H180" s="19" t="str">
        <f aca="false">IF(G180="","",IF($C$3="ОПТ",D180,IF($C$3="ЛД",E180,F180))*G180)</f>
        <v/>
      </c>
      <c r="I180" s="22" t="n">
        <v>269</v>
      </c>
    </row>
    <row r="181" customFormat="false" ht="30" hidden="false" customHeight="true" outlineLevel="0" collapsed="false">
      <c r="A181" s="34" t="n">
        <v>122</v>
      </c>
      <c r="B181" s="24" t="s">
        <v>156</v>
      </c>
      <c r="C181" s="23" t="s">
        <v>21</v>
      </c>
      <c r="D181" s="25" t="n">
        <v>1500</v>
      </c>
      <c r="E181" s="25" t="n">
        <v>1800</v>
      </c>
      <c r="F181" s="26" t="n">
        <v>2200</v>
      </c>
      <c r="G181" s="27"/>
      <c r="H181" s="25" t="str">
        <f aca="false">IF(G181="","",IF($C$3="ОПТ",D181,IF($C$3="ЛД",E181,F181))*G181)</f>
        <v/>
      </c>
      <c r="I181" s="22" t="n">
        <v>261</v>
      </c>
    </row>
    <row r="182" customFormat="false" ht="18" hidden="false" customHeight="true" outlineLevel="0" collapsed="false">
      <c r="A182" s="34"/>
      <c r="B182" s="34"/>
      <c r="C182" s="23" t="s">
        <v>83</v>
      </c>
      <c r="D182" s="25" t="n">
        <v>2800</v>
      </c>
      <c r="E182" s="25" t="n">
        <v>3000</v>
      </c>
      <c r="F182" s="26" t="n">
        <v>4500</v>
      </c>
      <c r="G182" s="27"/>
      <c r="H182" s="25" t="str">
        <f aca="false">IF(G182="","",IF($C$3="ОПТ",D182,IF($C$3="ЛД",E182,F182))*G182)</f>
        <v/>
      </c>
      <c r="I182" s="22" t="n">
        <v>5</v>
      </c>
    </row>
    <row r="183" customFormat="false" ht="31.5" hidden="false" customHeight="true" outlineLevel="0" collapsed="false">
      <c r="A183" s="18" t="n">
        <v>123</v>
      </c>
      <c r="B183" s="17" t="s">
        <v>157</v>
      </c>
      <c r="C183" s="18" t="s">
        <v>20</v>
      </c>
      <c r="D183" s="19" t="n">
        <v>650</v>
      </c>
      <c r="E183" s="19" t="n">
        <v>800</v>
      </c>
      <c r="F183" s="20" t="n">
        <v>1000</v>
      </c>
      <c r="G183" s="21"/>
      <c r="H183" s="19" t="str">
        <f aca="false">IF(G183="","",IF($C$3="ОПТ",D183,IF($C$3="ЛД",E183,F183))*G183)</f>
        <v/>
      </c>
      <c r="I183" s="22" t="n">
        <v>49</v>
      </c>
    </row>
    <row r="184" customFormat="false" ht="30" hidden="false" customHeight="true" outlineLevel="0" collapsed="false">
      <c r="A184" s="34" t="n">
        <v>124</v>
      </c>
      <c r="B184" s="24" t="s">
        <v>158</v>
      </c>
      <c r="C184" s="23" t="s">
        <v>21</v>
      </c>
      <c r="D184" s="25" t="n">
        <v>1500</v>
      </c>
      <c r="E184" s="25" t="n">
        <v>1800</v>
      </c>
      <c r="F184" s="26" t="n">
        <v>2200</v>
      </c>
      <c r="G184" s="27"/>
      <c r="H184" s="25" t="str">
        <f aca="false">IF(G184="","",IF($C$3="ОПТ",D184,IF($C$3="ЛД",E184,F184))*G184)</f>
        <v/>
      </c>
      <c r="I184" s="22" t="n">
        <v>288</v>
      </c>
    </row>
    <row r="185" customFormat="false" ht="30" hidden="false" customHeight="true" outlineLevel="0" collapsed="false">
      <c r="A185" s="34"/>
      <c r="B185" s="34"/>
      <c r="C185" s="23" t="s">
        <v>83</v>
      </c>
      <c r="D185" s="25" t="n">
        <v>2800</v>
      </c>
      <c r="E185" s="25" t="n">
        <v>3000</v>
      </c>
      <c r="F185" s="26" t="n">
        <v>4500</v>
      </c>
      <c r="G185" s="27"/>
      <c r="H185" s="25" t="str">
        <f aca="false">IF(G185="","",IF($C$3="ОПТ",D185,IF($C$3="ЛД",E185,F185))*G185)</f>
        <v/>
      </c>
      <c r="I185" s="22" t="n">
        <v>137</v>
      </c>
    </row>
    <row r="186" customFormat="false" ht="30" hidden="false" customHeight="true" outlineLevel="0" collapsed="false">
      <c r="A186" s="18" t="n">
        <v>125</v>
      </c>
      <c r="B186" s="17" t="s">
        <v>159</v>
      </c>
      <c r="C186" s="18" t="s">
        <v>83</v>
      </c>
      <c r="D186" s="19" t="n">
        <v>2800</v>
      </c>
      <c r="E186" s="19" t="n">
        <v>3000</v>
      </c>
      <c r="F186" s="20" t="n">
        <v>4500</v>
      </c>
      <c r="G186" s="21"/>
      <c r="H186" s="19" t="str">
        <f aca="false">IF(G186="","",IF($C$3="ОПТ",D186,IF($C$3="ЛД",E186,F186))*G186)</f>
        <v/>
      </c>
      <c r="I186" s="22" t="n">
        <v>44</v>
      </c>
    </row>
    <row r="187" customFormat="false" ht="30" hidden="false" customHeight="true" outlineLevel="0" collapsed="false">
      <c r="A187" s="36" t="n">
        <v>126</v>
      </c>
      <c r="B187" s="37" t="s">
        <v>160</v>
      </c>
      <c r="C187" s="36" t="s">
        <v>83</v>
      </c>
      <c r="D187" s="38" t="n">
        <v>2800</v>
      </c>
      <c r="E187" s="38" t="n">
        <v>3000</v>
      </c>
      <c r="F187" s="39" t="n">
        <v>4500</v>
      </c>
      <c r="G187" s="40"/>
      <c r="H187" s="38" t="str">
        <f aca="false">IF(G187="","",IF($C$3="ОПТ",D187,IF($C$3="ЛД",E187,F187))*G187)</f>
        <v/>
      </c>
      <c r="I187" s="33" t="n">
        <v>554</v>
      </c>
    </row>
    <row r="188" customFormat="false" ht="30" hidden="false" customHeight="true" outlineLevel="0" collapsed="false">
      <c r="A188" s="18" t="n">
        <v>127</v>
      </c>
      <c r="B188" s="17" t="s">
        <v>161</v>
      </c>
      <c r="C188" s="18" t="s">
        <v>20</v>
      </c>
      <c r="D188" s="19" t="n">
        <v>650</v>
      </c>
      <c r="E188" s="19" t="n">
        <v>800</v>
      </c>
      <c r="F188" s="20" t="n">
        <v>1000</v>
      </c>
      <c r="G188" s="21"/>
      <c r="H188" s="19" t="str">
        <f aca="false">IF(G188="","",IF($C$3="ОПТ",D188,IF($C$3="ЛД",E188,F188))*G188)</f>
        <v/>
      </c>
      <c r="I188" s="22" t="n">
        <v>200</v>
      </c>
    </row>
    <row r="189" customFormat="false" ht="31.5" hidden="false" customHeight="true" outlineLevel="0" collapsed="false">
      <c r="A189" s="23" t="n">
        <v>128</v>
      </c>
      <c r="B189" s="24" t="s">
        <v>162</v>
      </c>
      <c r="C189" s="23" t="s">
        <v>20</v>
      </c>
      <c r="D189" s="25" t="n">
        <v>650</v>
      </c>
      <c r="E189" s="25" t="n">
        <v>800</v>
      </c>
      <c r="F189" s="26" t="n">
        <v>1000</v>
      </c>
      <c r="G189" s="27"/>
      <c r="H189" s="25" t="str">
        <f aca="false">IF(G189="","",IF($C$3="ОПТ",D189,IF($C$3="ЛД",E189,F189))*G189)</f>
        <v/>
      </c>
      <c r="I189" s="22" t="n">
        <v>200</v>
      </c>
    </row>
    <row r="190" customFormat="false" ht="31.5" hidden="false" customHeight="true" outlineLevel="0" collapsed="false">
      <c r="A190" s="28" t="n">
        <v>129</v>
      </c>
      <c r="B190" s="29" t="s">
        <v>163</v>
      </c>
      <c r="C190" s="28" t="s">
        <v>20</v>
      </c>
      <c r="D190" s="30" t="n">
        <v>650</v>
      </c>
      <c r="E190" s="30" t="n">
        <v>800</v>
      </c>
      <c r="F190" s="31" t="n">
        <v>1000</v>
      </c>
      <c r="G190" s="32"/>
      <c r="H190" s="30" t="str">
        <f aca="false">IF(G190="","",IF($C$3="ОПТ",D190,IF($C$3="ЛД",E190,F190))*G190)</f>
        <v/>
      </c>
      <c r="I190" s="33" t="n">
        <v>200</v>
      </c>
    </row>
    <row r="191" customFormat="false" ht="30" hidden="false" customHeight="true" outlineLevel="0" collapsed="false">
      <c r="A191" s="34" t="n">
        <v>130</v>
      </c>
      <c r="B191" s="24" t="s">
        <v>164</v>
      </c>
      <c r="C191" s="23" t="s">
        <v>20</v>
      </c>
      <c r="D191" s="25" t="n">
        <v>400</v>
      </c>
      <c r="E191" s="25" t="n">
        <v>550</v>
      </c>
      <c r="F191" s="26" t="n">
        <v>750</v>
      </c>
      <c r="G191" s="27"/>
      <c r="H191" s="25" t="str">
        <f aca="false">IF(G191="","",IF($C$3="ОПТ",D191,IF($C$3="ЛД",E191,F191))*G191)</f>
        <v/>
      </c>
      <c r="I191" s="22" t="n">
        <v>743</v>
      </c>
    </row>
    <row r="192" customFormat="false" ht="18" hidden="false" customHeight="true" outlineLevel="0" collapsed="false">
      <c r="A192" s="34"/>
      <c r="B192" s="34"/>
      <c r="C192" s="23" t="s">
        <v>21</v>
      </c>
      <c r="D192" s="25" t="n">
        <v>850</v>
      </c>
      <c r="E192" s="25" t="n">
        <v>1100</v>
      </c>
      <c r="F192" s="26" t="n">
        <v>1500</v>
      </c>
      <c r="G192" s="27"/>
      <c r="H192" s="25" t="str">
        <f aca="false">IF(G192="","",IF($C$3="ОПТ",D192,IF($C$3="ЛД",E192,F192))*G192)</f>
        <v/>
      </c>
      <c r="I192" s="22" t="n">
        <v>443</v>
      </c>
    </row>
    <row r="193" customFormat="false" ht="31.5" hidden="false" customHeight="true" outlineLevel="0" collapsed="false">
      <c r="A193" s="28" t="n">
        <v>131</v>
      </c>
      <c r="B193" s="29" t="s">
        <v>165</v>
      </c>
      <c r="C193" s="28" t="s">
        <v>20</v>
      </c>
      <c r="D193" s="30" t="n">
        <v>400</v>
      </c>
      <c r="E193" s="30" t="n">
        <v>550</v>
      </c>
      <c r="F193" s="31" t="n">
        <v>750</v>
      </c>
      <c r="G193" s="32"/>
      <c r="H193" s="30" t="str">
        <f aca="false">IF(G193="","",IF($C$3="ОПТ",D193,IF($C$3="ЛД",E193,F193))*G193)</f>
        <v/>
      </c>
      <c r="I193" s="33" t="n">
        <v>743</v>
      </c>
    </row>
    <row r="194" customFormat="false" ht="30" hidden="false" customHeight="true" outlineLevel="0" collapsed="false">
      <c r="A194" s="36" t="n">
        <v>132</v>
      </c>
      <c r="B194" s="37" t="s">
        <v>166</v>
      </c>
      <c r="C194" s="36" t="s">
        <v>21</v>
      </c>
      <c r="D194" s="38" t="n">
        <v>1500</v>
      </c>
      <c r="E194" s="38" t="n">
        <v>1800</v>
      </c>
      <c r="F194" s="39" t="n">
        <v>2200</v>
      </c>
      <c r="G194" s="40"/>
      <c r="H194" s="38" t="str">
        <f aca="false">IF(G194="","",IF($C$3="ОПТ",D194,IF($C$3="ЛД",E194,F194))*G194)</f>
        <v/>
      </c>
      <c r="I194" s="33" t="n">
        <v>151</v>
      </c>
    </row>
    <row r="195" customFormat="false" ht="18" hidden="false" customHeight="true" outlineLevel="0" collapsed="false">
      <c r="A195" s="28" t="n">
        <v>133</v>
      </c>
      <c r="B195" s="29" t="s">
        <v>167</v>
      </c>
      <c r="C195" s="28" t="s">
        <v>21</v>
      </c>
      <c r="D195" s="30" t="n">
        <v>1300</v>
      </c>
      <c r="E195" s="30" t="n">
        <v>1300</v>
      </c>
      <c r="F195" s="31" t="n">
        <v>2500</v>
      </c>
      <c r="G195" s="32"/>
      <c r="H195" s="30" t="str">
        <f aca="false">IF(G195="","",IF($C$3="ОПТ",D195,IF($C$3="ЛД",E195,F195))*G195)</f>
        <v/>
      </c>
      <c r="I195" s="33" t="n">
        <v>476</v>
      </c>
    </row>
    <row r="196" customFormat="false" ht="18" hidden="false" customHeight="true" outlineLevel="0" collapsed="false">
      <c r="A196" s="36" t="n">
        <v>134</v>
      </c>
      <c r="B196" s="37" t="s">
        <v>168</v>
      </c>
      <c r="C196" s="36" t="s">
        <v>21</v>
      </c>
      <c r="D196" s="38" t="n">
        <v>1300</v>
      </c>
      <c r="E196" s="38" t="n">
        <v>1300</v>
      </c>
      <c r="F196" s="39" t="n">
        <v>2500</v>
      </c>
      <c r="G196" s="40"/>
      <c r="H196" s="38" t="str">
        <f aca="false">IF(G196="","",IF($C$3="ОПТ",D196,IF($C$3="ЛД",E196,F196))*G196)</f>
        <v/>
      </c>
      <c r="I196" s="33" t="n">
        <v>406</v>
      </c>
    </row>
    <row r="197" customFormat="false" ht="18" hidden="false" customHeight="true" outlineLevel="0" collapsed="false">
      <c r="A197" s="35" t="n">
        <v>135</v>
      </c>
      <c r="B197" s="29" t="s">
        <v>169</v>
      </c>
      <c r="C197" s="18" t="s">
        <v>20</v>
      </c>
      <c r="D197" s="19" t="n">
        <v>650</v>
      </c>
      <c r="E197" s="19" t="n">
        <v>800</v>
      </c>
      <c r="F197" s="20" t="n">
        <v>1000</v>
      </c>
      <c r="G197" s="21"/>
      <c r="H197" s="19" t="str">
        <f aca="false">IF(G197="","",IF($C$3="ОПТ",D197,IF($C$3="ЛД",E197,F197))*G197)</f>
        <v/>
      </c>
      <c r="I197" s="22" t="n">
        <v>199</v>
      </c>
    </row>
    <row r="198" customFormat="false" ht="18" hidden="false" customHeight="true" outlineLevel="0" collapsed="false">
      <c r="A198" s="35"/>
      <c r="B198" s="35"/>
      <c r="C198" s="28" t="s">
        <v>83</v>
      </c>
      <c r="D198" s="30" t="n">
        <v>2800</v>
      </c>
      <c r="E198" s="30" t="n">
        <v>3000</v>
      </c>
      <c r="F198" s="31" t="n">
        <v>4500</v>
      </c>
      <c r="G198" s="32"/>
      <c r="H198" s="30" t="str">
        <f aca="false">IF(G198="","",IF($C$3="ОПТ",D198,IF($C$3="ЛД",E198,F198))*G198)</f>
        <v/>
      </c>
      <c r="I198" s="33" t="n">
        <v>124</v>
      </c>
    </row>
    <row r="199" customFormat="false" ht="30" hidden="false" customHeight="true" outlineLevel="0" collapsed="false">
      <c r="A199" s="23" t="n">
        <v>136</v>
      </c>
      <c r="B199" s="24" t="s">
        <v>170</v>
      </c>
      <c r="C199" s="23" t="s">
        <v>20</v>
      </c>
      <c r="D199" s="25" t="n">
        <v>650</v>
      </c>
      <c r="E199" s="25" t="n">
        <v>800</v>
      </c>
      <c r="F199" s="26" t="n">
        <v>1000</v>
      </c>
      <c r="G199" s="27"/>
      <c r="H199" s="25" t="str">
        <f aca="false">IF(G199="","",IF($C$3="ОПТ",D199,IF($C$3="ЛД",E199,F199))*G199)</f>
        <v/>
      </c>
      <c r="I199" s="22" t="n">
        <v>2015</v>
      </c>
    </row>
    <row r="200" customFormat="false" ht="18" hidden="false" customHeight="true" outlineLevel="0" collapsed="false">
      <c r="A200" s="16" t="n">
        <v>137</v>
      </c>
      <c r="B200" s="17" t="s">
        <v>171</v>
      </c>
      <c r="C200" s="18" t="s">
        <v>20</v>
      </c>
      <c r="D200" s="19" t="n">
        <v>650</v>
      </c>
      <c r="E200" s="19" t="n">
        <v>800</v>
      </c>
      <c r="F200" s="20" t="n">
        <v>1000</v>
      </c>
      <c r="G200" s="21"/>
      <c r="H200" s="19" t="str">
        <f aca="false">IF(G200="","",IF($C$3="ОПТ",D200,IF($C$3="ЛД",E200,F200))*G200)</f>
        <v/>
      </c>
      <c r="I200" s="22" t="n">
        <v>2000</v>
      </c>
    </row>
    <row r="201" customFormat="false" ht="30" hidden="false" customHeight="true" outlineLevel="0" collapsed="false">
      <c r="A201" s="16"/>
      <c r="B201" s="16"/>
      <c r="C201" s="18" t="s">
        <v>21</v>
      </c>
      <c r="D201" s="19" t="n">
        <v>1500</v>
      </c>
      <c r="E201" s="19" t="n">
        <v>1800</v>
      </c>
      <c r="F201" s="20" t="n">
        <v>2200</v>
      </c>
      <c r="G201" s="21"/>
      <c r="H201" s="19" t="str">
        <f aca="false">IF(G201="","",IF($C$3="ОПТ",D201,IF($C$3="ЛД",E201,F201))*G201)</f>
        <v/>
      </c>
      <c r="I201" s="22" t="n">
        <v>1196</v>
      </c>
    </row>
    <row r="202" customFormat="false" ht="30" hidden="false" customHeight="true" outlineLevel="0" collapsed="false">
      <c r="A202" s="36" t="n">
        <v>138</v>
      </c>
      <c r="B202" s="37" t="s">
        <v>172</v>
      </c>
      <c r="C202" s="41" t="s">
        <v>173</v>
      </c>
      <c r="D202" s="38" t="n">
        <v>14000</v>
      </c>
      <c r="E202" s="38" t="n">
        <v>16000</v>
      </c>
      <c r="F202" s="39" t="n">
        <v>20000</v>
      </c>
      <c r="G202" s="40"/>
      <c r="H202" s="38" t="str">
        <f aca="false">IF(G202="","",IF($C$3="ОПТ",D202,IF($C$3="ЛД",E202,F202))*G202)</f>
        <v/>
      </c>
      <c r="I202" s="33" t="n">
        <v>304</v>
      </c>
    </row>
    <row r="203" customFormat="false" ht="30" hidden="false" customHeight="true" outlineLevel="0" collapsed="false">
      <c r="A203" s="18" t="n">
        <v>139</v>
      </c>
      <c r="B203" s="17" t="s">
        <v>174</v>
      </c>
      <c r="C203" s="18" t="s">
        <v>82</v>
      </c>
      <c r="D203" s="19" t="n">
        <v>350</v>
      </c>
      <c r="E203" s="19" t="n">
        <v>450</v>
      </c>
      <c r="F203" s="20" t="n">
        <v>550</v>
      </c>
      <c r="G203" s="21"/>
      <c r="H203" s="19" t="str">
        <f aca="false">IF(G203="","",IF($C$3="ОПТ",D203,IF($C$3="ЛД",E203,F203))*G203)</f>
        <v/>
      </c>
      <c r="I203" s="22" t="n">
        <v>1352</v>
      </c>
    </row>
    <row r="204" customFormat="false" ht="30" hidden="false" customHeight="true" outlineLevel="0" collapsed="false">
      <c r="A204" s="23" t="n">
        <v>140</v>
      </c>
      <c r="B204" s="24" t="s">
        <v>175</v>
      </c>
      <c r="C204" s="23" t="s">
        <v>21</v>
      </c>
      <c r="D204" s="25" t="n">
        <v>980</v>
      </c>
      <c r="E204" s="25" t="n">
        <v>1300</v>
      </c>
      <c r="F204" s="26" t="n">
        <v>1500</v>
      </c>
      <c r="G204" s="27"/>
      <c r="H204" s="25" t="str">
        <f aca="false">IF(G204="","",IF($C$3="ОПТ",D204,IF($C$3="ЛД",E204,F204))*G204)</f>
        <v/>
      </c>
      <c r="I204" s="22" t="n">
        <v>52</v>
      </c>
    </row>
    <row r="205" customFormat="false" ht="18" hidden="false" customHeight="true" outlineLevel="0" collapsed="false">
      <c r="A205" s="18" t="n">
        <v>141</v>
      </c>
      <c r="B205" s="17" t="s">
        <v>176</v>
      </c>
      <c r="C205" s="18" t="s">
        <v>21</v>
      </c>
      <c r="D205" s="19" t="n">
        <v>980</v>
      </c>
      <c r="E205" s="19" t="n">
        <v>1300</v>
      </c>
      <c r="F205" s="20" t="n">
        <v>1500</v>
      </c>
      <c r="G205" s="21"/>
      <c r="H205" s="19" t="str">
        <f aca="false">IF(G205="","",IF($C$3="ОПТ",D205,IF($C$3="ЛД",E205,F205))*G205)</f>
        <v/>
      </c>
      <c r="I205" s="22" t="n">
        <v>78</v>
      </c>
    </row>
    <row r="206" customFormat="false" ht="30" hidden="false" customHeight="true" outlineLevel="0" collapsed="false">
      <c r="A206" s="23" t="n">
        <v>142</v>
      </c>
      <c r="B206" s="24" t="s">
        <v>177</v>
      </c>
      <c r="C206" s="23" t="s">
        <v>21</v>
      </c>
      <c r="D206" s="25" t="n">
        <v>980</v>
      </c>
      <c r="E206" s="25" t="n">
        <v>1300</v>
      </c>
      <c r="F206" s="26" t="n">
        <v>1500</v>
      </c>
      <c r="G206" s="27"/>
      <c r="H206" s="25" t="str">
        <f aca="false">IF(G206="","",IF($C$3="ОПТ",D206,IF($C$3="ЛД",E206,F206))*G206)</f>
        <v/>
      </c>
      <c r="I206" s="22" t="n">
        <v>52</v>
      </c>
    </row>
    <row r="207" customFormat="false" ht="30" hidden="false" customHeight="true" outlineLevel="0" collapsed="false">
      <c r="A207" s="18" t="n">
        <v>143</v>
      </c>
      <c r="B207" s="17" t="s">
        <v>178</v>
      </c>
      <c r="C207" s="18" t="s">
        <v>21</v>
      </c>
      <c r="D207" s="19" t="n">
        <v>980</v>
      </c>
      <c r="E207" s="19" t="n">
        <v>1300</v>
      </c>
      <c r="F207" s="20" t="n">
        <v>1500</v>
      </c>
      <c r="G207" s="21"/>
      <c r="H207" s="19" t="str">
        <f aca="false">IF(G207="","",IF($C$3="ОПТ",D207,IF($C$3="ЛД",E207,F207))*G207)</f>
        <v/>
      </c>
      <c r="I207" s="22" t="n">
        <v>43</v>
      </c>
    </row>
    <row r="208" customFormat="false" ht="30" hidden="false" customHeight="true" outlineLevel="0" collapsed="false">
      <c r="A208" s="23" t="n">
        <v>144</v>
      </c>
      <c r="B208" s="24" t="s">
        <v>179</v>
      </c>
      <c r="C208" s="23" t="s">
        <v>21</v>
      </c>
      <c r="D208" s="25" t="n">
        <v>980</v>
      </c>
      <c r="E208" s="25" t="n">
        <v>1300</v>
      </c>
      <c r="F208" s="26" t="n">
        <v>1500</v>
      </c>
      <c r="G208" s="27"/>
      <c r="H208" s="25" t="str">
        <f aca="false">IF(G208="","",IF($C$3="ОПТ",D208,IF($C$3="ЛД",E208,F208))*G208)</f>
        <v/>
      </c>
      <c r="I208" s="22" t="n">
        <v>68</v>
      </c>
    </row>
    <row r="209" customFormat="false" ht="30" hidden="false" customHeight="true" outlineLevel="0" collapsed="false">
      <c r="A209" s="18" t="n">
        <v>145</v>
      </c>
      <c r="B209" s="17" t="s">
        <v>180</v>
      </c>
      <c r="C209" s="18" t="s">
        <v>21</v>
      </c>
      <c r="D209" s="19" t="n">
        <v>980</v>
      </c>
      <c r="E209" s="19" t="n">
        <v>1300</v>
      </c>
      <c r="F209" s="20" t="n">
        <v>1500</v>
      </c>
      <c r="G209" s="21"/>
      <c r="H209" s="19" t="str">
        <f aca="false">IF(G209="","",IF($C$3="ОПТ",D209,IF($C$3="ЛД",E209,F209))*G209)</f>
        <v/>
      </c>
      <c r="I209" s="22" t="n">
        <v>103</v>
      </c>
    </row>
    <row r="210" customFormat="false" ht="30" hidden="false" customHeight="true" outlineLevel="0" collapsed="false">
      <c r="A210" s="23" t="n">
        <v>146</v>
      </c>
      <c r="B210" s="24" t="s">
        <v>180</v>
      </c>
      <c r="C210" s="23" t="s">
        <v>21</v>
      </c>
      <c r="D210" s="25" t="n">
        <v>980</v>
      </c>
      <c r="E210" s="25" t="n">
        <v>1300</v>
      </c>
      <c r="F210" s="26" t="n">
        <v>1500</v>
      </c>
      <c r="G210" s="27"/>
      <c r="H210" s="25" t="str">
        <f aca="false">IF(G210="","",IF($C$3="ОПТ",D210,IF($C$3="ЛД",E210,F210))*G210)</f>
        <v/>
      </c>
      <c r="I210" s="42" t="s">
        <v>101</v>
      </c>
    </row>
    <row r="211" customFormat="false" ht="31.5" hidden="false" customHeight="true" outlineLevel="0" collapsed="false">
      <c r="A211" s="18" t="n">
        <v>147</v>
      </c>
      <c r="B211" s="17" t="s">
        <v>181</v>
      </c>
      <c r="C211" s="18" t="s">
        <v>21</v>
      </c>
      <c r="D211" s="19" t="n">
        <v>980</v>
      </c>
      <c r="E211" s="19" t="n">
        <v>1300</v>
      </c>
      <c r="F211" s="20" t="n">
        <v>1500</v>
      </c>
      <c r="G211" s="21"/>
      <c r="H211" s="19" t="str">
        <f aca="false">IF(G211="","",IF($C$3="ОПТ",D211,IF($C$3="ЛД",E211,F211))*G211)</f>
        <v/>
      </c>
      <c r="I211" s="22" t="n">
        <v>108</v>
      </c>
    </row>
    <row r="212" customFormat="false" ht="18" hidden="false" customHeight="true" outlineLevel="0" collapsed="false">
      <c r="A212" s="23" t="n">
        <v>148</v>
      </c>
      <c r="B212" s="24" t="s">
        <v>182</v>
      </c>
      <c r="C212" s="23" t="s">
        <v>21</v>
      </c>
      <c r="D212" s="25" t="n">
        <v>980</v>
      </c>
      <c r="E212" s="25" t="n">
        <v>1300</v>
      </c>
      <c r="F212" s="26" t="n">
        <v>1500</v>
      </c>
      <c r="G212" s="27"/>
      <c r="H212" s="25" t="str">
        <f aca="false">IF(G212="","",IF($C$3="ОПТ",D212,IF($C$3="ЛД",E212,F212))*G212)</f>
        <v/>
      </c>
      <c r="I212" s="22" t="n">
        <v>102</v>
      </c>
    </row>
    <row r="213" customFormat="false" ht="18" hidden="false" customHeight="true" outlineLevel="0" collapsed="false">
      <c r="A213" s="18" t="n">
        <v>149</v>
      </c>
      <c r="B213" s="17" t="s">
        <v>183</v>
      </c>
      <c r="C213" s="18" t="s">
        <v>21</v>
      </c>
      <c r="D213" s="19" t="n">
        <v>980</v>
      </c>
      <c r="E213" s="19" t="n">
        <v>1300</v>
      </c>
      <c r="F213" s="20" t="n">
        <v>1500</v>
      </c>
      <c r="G213" s="21"/>
      <c r="H213" s="19" t="str">
        <f aca="false">IF(G213="","",IF($C$3="ОПТ",D213,IF($C$3="ЛД",E213,F213))*G213)</f>
        <v/>
      </c>
      <c r="I213" s="22" t="n">
        <v>16</v>
      </c>
    </row>
    <row r="214" customFormat="false" ht="31.5" hidden="false" customHeight="true" outlineLevel="0" collapsed="false">
      <c r="A214" s="23" t="n">
        <v>150</v>
      </c>
      <c r="B214" s="24" t="s">
        <v>184</v>
      </c>
      <c r="C214" s="23" t="s">
        <v>21</v>
      </c>
      <c r="D214" s="25" t="n">
        <v>980</v>
      </c>
      <c r="E214" s="25" t="n">
        <v>1300</v>
      </c>
      <c r="F214" s="26" t="n">
        <v>1500</v>
      </c>
      <c r="G214" s="27"/>
      <c r="H214" s="25" t="str">
        <f aca="false">IF(G214="","",IF($C$3="ОПТ",D214,IF($C$3="ЛД",E214,F214))*G214)</f>
        <v/>
      </c>
      <c r="I214" s="22" t="n">
        <v>24</v>
      </c>
    </row>
    <row r="215" customFormat="false" ht="18" hidden="false" customHeight="true" outlineLevel="0" collapsed="false">
      <c r="A215" s="28" t="n">
        <v>151</v>
      </c>
      <c r="B215" s="29" t="s">
        <v>185</v>
      </c>
      <c r="C215" s="28" t="s">
        <v>21</v>
      </c>
      <c r="D215" s="30" t="n">
        <v>850</v>
      </c>
      <c r="E215" s="30" t="n">
        <v>1100</v>
      </c>
      <c r="F215" s="31" t="n">
        <v>1500</v>
      </c>
      <c r="G215" s="32"/>
      <c r="H215" s="30" t="str">
        <f aca="false">IF(G215="","",IF($C$3="ОПТ",D215,IF($C$3="ЛД",E215,F215))*G215)</f>
        <v/>
      </c>
      <c r="I215" s="33" t="n">
        <v>559</v>
      </c>
    </row>
    <row r="216" customFormat="false" ht="18" hidden="false" customHeight="true" outlineLevel="0" collapsed="false">
      <c r="A216" s="23" t="n">
        <v>152</v>
      </c>
      <c r="B216" s="24" t="s">
        <v>186</v>
      </c>
      <c r="C216" s="23" t="s">
        <v>21</v>
      </c>
      <c r="D216" s="25" t="n">
        <v>1800</v>
      </c>
      <c r="E216" s="25" t="s">
        <v>110</v>
      </c>
      <c r="F216" s="26" t="n">
        <v>2800</v>
      </c>
      <c r="G216" s="27"/>
      <c r="H216" s="25" t="str">
        <f aca="false">IF(G216="","",IF($C$3="ОПТ",D216,IF($C$3="ЛД",E216,F216))*G216)</f>
        <v/>
      </c>
      <c r="I216" s="22" t="n">
        <v>334</v>
      </c>
    </row>
    <row r="217" customFormat="false" ht="18" hidden="false" customHeight="true" outlineLevel="0" collapsed="false">
      <c r="A217" s="16" t="n">
        <v>153</v>
      </c>
      <c r="B217" s="17" t="s">
        <v>187</v>
      </c>
      <c r="C217" s="18" t="s">
        <v>20</v>
      </c>
      <c r="D217" s="19" t="n">
        <v>750</v>
      </c>
      <c r="E217" s="19" t="s">
        <v>188</v>
      </c>
      <c r="F217" s="20" t="n">
        <v>1500</v>
      </c>
      <c r="G217" s="21"/>
      <c r="H217" s="19" t="str">
        <f aca="false">IF(G217="","",IF($C$3="ОПТ",D217,IF($C$3="ЛД",E217,F217))*G217)</f>
        <v/>
      </c>
      <c r="I217" s="22" t="n">
        <v>600</v>
      </c>
    </row>
    <row r="218" customFormat="false" ht="18" hidden="false" customHeight="true" outlineLevel="0" collapsed="false">
      <c r="A218" s="16"/>
      <c r="B218" s="16"/>
      <c r="C218" s="18" t="s">
        <v>21</v>
      </c>
      <c r="D218" s="19" t="n">
        <v>1800</v>
      </c>
      <c r="E218" s="19" t="s">
        <v>110</v>
      </c>
      <c r="F218" s="20" t="n">
        <v>2800</v>
      </c>
      <c r="G218" s="21"/>
      <c r="H218" s="19" t="str">
        <f aca="false">IF(G218="","",IF($C$3="ОПТ",D218,IF($C$3="ЛД",E218,F218))*G218)</f>
        <v/>
      </c>
      <c r="I218" s="22" t="n">
        <v>554</v>
      </c>
    </row>
    <row r="219" customFormat="false" ht="18" hidden="false" customHeight="true" outlineLevel="0" collapsed="false">
      <c r="A219" s="34" t="n">
        <v>154</v>
      </c>
      <c r="B219" s="24" t="s">
        <v>189</v>
      </c>
      <c r="C219" s="23" t="s">
        <v>82</v>
      </c>
      <c r="D219" s="25" t="n">
        <v>550</v>
      </c>
      <c r="E219" s="25" t="s">
        <v>107</v>
      </c>
      <c r="F219" s="26" t="n">
        <v>900</v>
      </c>
      <c r="G219" s="27"/>
      <c r="H219" s="25" t="str">
        <f aca="false">IF(G219="","",IF($C$3="ОПТ",D219,IF($C$3="ЛД",E219,F219))*G219)</f>
        <v/>
      </c>
      <c r="I219" s="22" t="n">
        <v>512</v>
      </c>
    </row>
    <row r="220" customFormat="false" ht="18" hidden="false" customHeight="true" outlineLevel="0" collapsed="false">
      <c r="A220" s="34"/>
      <c r="B220" s="34"/>
      <c r="C220" s="23" t="s">
        <v>20</v>
      </c>
      <c r="D220" s="25" t="n">
        <v>750</v>
      </c>
      <c r="E220" s="25" t="s">
        <v>188</v>
      </c>
      <c r="F220" s="26" t="n">
        <v>1500</v>
      </c>
      <c r="G220" s="27"/>
      <c r="H220" s="25" t="str">
        <f aca="false">IF(G220="","",IF($C$3="ОПТ",D220,IF($C$3="ЛД",E220,F220))*G220)</f>
        <v/>
      </c>
      <c r="I220" s="22" t="n">
        <v>587</v>
      </c>
    </row>
    <row r="221" customFormat="false" ht="18" hidden="false" customHeight="true" outlineLevel="0" collapsed="false">
      <c r="A221" s="34"/>
      <c r="B221" s="34"/>
      <c r="C221" s="34" t="s">
        <v>190</v>
      </c>
      <c r="D221" s="25" t="n">
        <v>1800</v>
      </c>
      <c r="E221" s="25" t="s">
        <v>110</v>
      </c>
      <c r="F221" s="26" t="n">
        <v>2800</v>
      </c>
      <c r="G221" s="27"/>
      <c r="H221" s="25" t="str">
        <f aca="false">IF(G221="","",IF($C$3="ОПТ",D221,IF($C$3="ЛД",E221,F221))*G221)</f>
        <v/>
      </c>
      <c r="I221" s="22" t="n">
        <v>1261</v>
      </c>
    </row>
    <row r="222" customFormat="false" ht="18" hidden="false" customHeight="true" outlineLevel="0" collapsed="false">
      <c r="A222" s="34"/>
      <c r="B222" s="34"/>
      <c r="C222" s="34" t="s">
        <v>191</v>
      </c>
      <c r="D222" s="25" t="n">
        <v>3200</v>
      </c>
      <c r="E222" s="25" t="n">
        <v>4800</v>
      </c>
      <c r="F222" s="26" t="n">
        <v>6500</v>
      </c>
      <c r="G222" s="27"/>
      <c r="H222" s="25" t="str">
        <f aca="false">IF(G222="","",IF($C$3="ОПТ",D222,IF($C$3="ЛД",E222,F222))*G222)</f>
        <v/>
      </c>
      <c r="I222" s="22" t="n">
        <v>1072</v>
      </c>
    </row>
    <row r="223" customFormat="false" ht="18" hidden="false" customHeight="true" outlineLevel="0" collapsed="false">
      <c r="A223" s="34"/>
      <c r="B223" s="34"/>
      <c r="C223" s="23" t="s">
        <v>83</v>
      </c>
      <c r="D223" s="25" t="n">
        <v>4800</v>
      </c>
      <c r="E223" s="25" t="s">
        <v>192</v>
      </c>
      <c r="F223" s="26" t="n">
        <v>8500</v>
      </c>
      <c r="G223" s="27"/>
      <c r="H223" s="25" t="str">
        <f aca="false">IF(G223="","",IF($C$3="ОПТ",D223,IF($C$3="ЛД",E223,F223))*G223)</f>
        <v/>
      </c>
      <c r="I223" s="22" t="n">
        <v>143</v>
      </c>
    </row>
    <row r="224" customFormat="false" ht="18" hidden="false" customHeight="true" outlineLevel="0" collapsed="false">
      <c r="A224" s="16" t="n">
        <v>155</v>
      </c>
      <c r="B224" s="17" t="s">
        <v>193</v>
      </c>
      <c r="C224" s="18" t="s">
        <v>20</v>
      </c>
      <c r="D224" s="19" t="n">
        <v>700</v>
      </c>
      <c r="E224" s="19" t="n">
        <v>850</v>
      </c>
      <c r="F224" s="20" t="n">
        <v>1300</v>
      </c>
      <c r="G224" s="21"/>
      <c r="H224" s="19" t="str">
        <f aca="false">IF(G224="","",IF($C$3="ОПТ",D224,IF($C$3="ЛД",E224,F224))*G224)</f>
        <v/>
      </c>
      <c r="I224" s="22" t="n">
        <v>599</v>
      </c>
    </row>
    <row r="225" customFormat="false" ht="18" hidden="false" customHeight="true" outlineLevel="0" collapsed="false">
      <c r="A225" s="16"/>
      <c r="B225" s="16"/>
      <c r="C225" s="18" t="s">
        <v>21</v>
      </c>
      <c r="D225" s="19" t="n">
        <v>1540</v>
      </c>
      <c r="E225" s="19" t="n">
        <v>1850</v>
      </c>
      <c r="F225" s="20" t="n">
        <v>2500</v>
      </c>
      <c r="G225" s="21"/>
      <c r="H225" s="19" t="str">
        <f aca="false">IF(G225="","",IF($C$3="ОПТ",D225,IF($C$3="ЛД",E225,F225))*G225)</f>
        <v/>
      </c>
      <c r="I225" s="22" t="n">
        <v>1888</v>
      </c>
    </row>
    <row r="226" customFormat="false" ht="18" hidden="false" customHeight="true" outlineLevel="0" collapsed="false">
      <c r="A226" s="34" t="n">
        <v>156</v>
      </c>
      <c r="B226" s="24" t="s">
        <v>194</v>
      </c>
      <c r="C226" s="23" t="s">
        <v>21</v>
      </c>
      <c r="D226" s="25" t="n">
        <v>1800</v>
      </c>
      <c r="E226" s="25" t="s">
        <v>110</v>
      </c>
      <c r="F226" s="26" t="n">
        <v>2800</v>
      </c>
      <c r="G226" s="27"/>
      <c r="H226" s="25" t="str">
        <f aca="false">IF(G226="","",IF($C$3="ОПТ",D226,IF($C$3="ЛД",E226,F226))*G226)</f>
        <v/>
      </c>
      <c r="I226" s="22" t="n">
        <v>536</v>
      </c>
    </row>
    <row r="227" customFormat="false" ht="30" hidden="false" customHeight="true" outlineLevel="0" collapsed="false">
      <c r="A227" s="34"/>
      <c r="B227" s="34"/>
      <c r="C227" s="34" t="s">
        <v>191</v>
      </c>
      <c r="D227" s="25" t="n">
        <v>3200</v>
      </c>
      <c r="E227" s="25" t="n">
        <v>4800</v>
      </c>
      <c r="F227" s="26" t="n">
        <v>6500</v>
      </c>
      <c r="G227" s="27"/>
      <c r="H227" s="25" t="str">
        <f aca="false">IF(G227="","",IF($C$3="ОПТ",D227,IF($C$3="ЛД",E227,F227))*G227)</f>
        <v/>
      </c>
      <c r="I227" s="22" t="n">
        <v>96</v>
      </c>
    </row>
    <row r="228" customFormat="false" ht="30" hidden="false" customHeight="true" outlineLevel="0" collapsed="false">
      <c r="A228" s="34"/>
      <c r="B228" s="34"/>
      <c r="C228" s="23" t="s">
        <v>83</v>
      </c>
      <c r="D228" s="25" t="n">
        <v>4800</v>
      </c>
      <c r="E228" s="25" t="s">
        <v>192</v>
      </c>
      <c r="F228" s="26" t="n">
        <v>8500</v>
      </c>
      <c r="G228" s="27"/>
      <c r="H228" s="25" t="str">
        <f aca="false">IF(G228="","",IF($C$3="ОПТ",D228,IF($C$3="ЛД",E228,F228))*G228)</f>
        <v/>
      </c>
      <c r="I228" s="22" t="n">
        <v>30</v>
      </c>
    </row>
    <row r="229" customFormat="false" ht="18" hidden="false" customHeight="true" outlineLevel="0" collapsed="false">
      <c r="A229" s="18" t="n">
        <v>157</v>
      </c>
      <c r="B229" s="17" t="s">
        <v>195</v>
      </c>
      <c r="C229" s="18" t="s">
        <v>21</v>
      </c>
      <c r="D229" s="19" t="n">
        <v>1800</v>
      </c>
      <c r="E229" s="19" t="s">
        <v>110</v>
      </c>
      <c r="F229" s="20" t="n">
        <v>2800</v>
      </c>
      <c r="G229" s="21"/>
      <c r="H229" s="19" t="str">
        <f aca="false">IF(G229="","",IF($C$3="ОПТ",D229,IF($C$3="ЛД",E229,F229))*G229)</f>
        <v/>
      </c>
      <c r="I229" s="22" t="n">
        <v>531</v>
      </c>
    </row>
    <row r="230" customFormat="false" ht="18" hidden="false" customHeight="true" outlineLevel="0" collapsed="false">
      <c r="A230" s="23" t="n">
        <v>158</v>
      </c>
      <c r="B230" s="24" t="s">
        <v>196</v>
      </c>
      <c r="C230" s="23" t="s">
        <v>21</v>
      </c>
      <c r="D230" s="25" t="n">
        <v>1800</v>
      </c>
      <c r="E230" s="25" t="s">
        <v>110</v>
      </c>
      <c r="F230" s="26" t="n">
        <v>2800</v>
      </c>
      <c r="G230" s="27"/>
      <c r="H230" s="25" t="str">
        <f aca="false">IF(G230="","",IF($C$3="ОПТ",D230,IF($C$3="ЛД",E230,F230))*G230)</f>
        <v/>
      </c>
      <c r="I230" s="22" t="n">
        <v>661</v>
      </c>
    </row>
    <row r="231" customFormat="false" ht="31.5" hidden="false" customHeight="true" outlineLevel="0" collapsed="false">
      <c r="A231" s="18" t="n">
        <v>159</v>
      </c>
      <c r="B231" s="17" t="s">
        <v>197</v>
      </c>
      <c r="C231" s="18" t="s">
        <v>20</v>
      </c>
      <c r="D231" s="19" t="n">
        <v>750</v>
      </c>
      <c r="E231" s="19" t="s">
        <v>188</v>
      </c>
      <c r="F231" s="20" t="n">
        <v>1500</v>
      </c>
      <c r="G231" s="21"/>
      <c r="H231" s="19" t="str">
        <f aca="false">IF(G231="","",IF($C$3="ОПТ",D231,IF($C$3="ЛД",E231,F231))*G231)</f>
        <v/>
      </c>
      <c r="I231" s="22" t="n">
        <v>799</v>
      </c>
    </row>
    <row r="232" customFormat="false" ht="18" hidden="false" customHeight="true" outlineLevel="0" collapsed="false">
      <c r="A232" s="41" t="n">
        <v>160</v>
      </c>
      <c r="B232" s="37" t="s">
        <v>198</v>
      </c>
      <c r="C232" s="23" t="s">
        <v>20</v>
      </c>
      <c r="D232" s="25" t="n">
        <v>750</v>
      </c>
      <c r="E232" s="25" t="s">
        <v>188</v>
      </c>
      <c r="F232" s="26" t="n">
        <v>1500</v>
      </c>
      <c r="G232" s="27"/>
      <c r="H232" s="25" t="str">
        <f aca="false">IF(G232="","",IF($C$3="ОПТ",D232,IF($C$3="ЛД",E232,F232))*G232)</f>
        <v/>
      </c>
      <c r="I232" s="22" t="n">
        <v>597</v>
      </c>
    </row>
    <row r="233" customFormat="false" ht="30" hidden="false" customHeight="true" outlineLevel="0" collapsed="false">
      <c r="A233" s="41"/>
      <c r="B233" s="41"/>
      <c r="C233" s="23" t="s">
        <v>21</v>
      </c>
      <c r="D233" s="25" t="n">
        <v>1800</v>
      </c>
      <c r="E233" s="25" t="s">
        <v>110</v>
      </c>
      <c r="F233" s="26" t="n">
        <v>2800</v>
      </c>
      <c r="G233" s="27"/>
      <c r="H233" s="25" t="str">
        <f aca="false">IF(G233="","",IF($C$3="ОПТ",D233,IF($C$3="ЛД",E233,F233))*G233)</f>
        <v/>
      </c>
      <c r="I233" s="22" t="n">
        <v>689</v>
      </c>
    </row>
    <row r="234" customFormat="false" ht="18" hidden="false" customHeight="true" outlineLevel="0" collapsed="false">
      <c r="A234" s="41"/>
      <c r="B234" s="41"/>
      <c r="C234" s="34" t="s">
        <v>191</v>
      </c>
      <c r="D234" s="25" t="n">
        <v>3200</v>
      </c>
      <c r="E234" s="25" t="n">
        <v>4800</v>
      </c>
      <c r="F234" s="26" t="n">
        <v>6500</v>
      </c>
      <c r="G234" s="27"/>
      <c r="H234" s="25" t="str">
        <f aca="false">IF(G234="","",IF($C$3="ОПТ",D234,IF($C$3="ЛД",E234,F234))*G234)</f>
        <v/>
      </c>
      <c r="I234" s="22" t="n">
        <v>53</v>
      </c>
    </row>
    <row r="235" customFormat="false" ht="18" hidden="false" customHeight="true" outlineLevel="0" collapsed="false">
      <c r="A235" s="41"/>
      <c r="B235" s="41"/>
      <c r="C235" s="36" t="s">
        <v>83</v>
      </c>
      <c r="D235" s="38" t="n">
        <v>4800</v>
      </c>
      <c r="E235" s="38" t="s">
        <v>192</v>
      </c>
      <c r="F235" s="39" t="n">
        <v>8500</v>
      </c>
      <c r="G235" s="40"/>
      <c r="H235" s="38" t="str">
        <f aca="false">IF(G235="","",IF($C$3="ОПТ",D235,IF($C$3="ЛД",E235,F235))*G235)</f>
        <v/>
      </c>
      <c r="I235" s="33" t="n">
        <v>30</v>
      </c>
    </row>
    <row r="236" customFormat="false" ht="30" hidden="false" customHeight="true" outlineLevel="0" collapsed="false">
      <c r="A236" s="16" t="n">
        <v>161</v>
      </c>
      <c r="B236" s="17" t="s">
        <v>199</v>
      </c>
      <c r="C236" s="18" t="s">
        <v>82</v>
      </c>
      <c r="D236" s="19" t="n">
        <v>550</v>
      </c>
      <c r="E236" s="19" t="s">
        <v>107</v>
      </c>
      <c r="F236" s="20" t="n">
        <v>900</v>
      </c>
      <c r="G236" s="21"/>
      <c r="H236" s="19" t="str">
        <f aca="false">IF(G236="","",IF($C$3="ОПТ",D236,IF($C$3="ЛД",E236,F236))*G236)</f>
        <v/>
      </c>
      <c r="I236" s="22" t="n">
        <v>999</v>
      </c>
    </row>
    <row r="237" customFormat="false" ht="18" hidden="false" customHeight="true" outlineLevel="0" collapsed="false">
      <c r="A237" s="16"/>
      <c r="B237" s="16"/>
      <c r="C237" s="18" t="s">
        <v>20</v>
      </c>
      <c r="D237" s="19" t="n">
        <v>650</v>
      </c>
      <c r="E237" s="19" t="n">
        <v>800</v>
      </c>
      <c r="F237" s="20" t="n">
        <v>1000</v>
      </c>
      <c r="G237" s="21"/>
      <c r="H237" s="19" t="str">
        <f aca="false">IF(G237="","",IF($C$3="ОПТ",D237,IF($C$3="ЛД",E237,F237))*G237)</f>
        <v/>
      </c>
      <c r="I237" s="22" t="n">
        <v>968</v>
      </c>
    </row>
    <row r="238" customFormat="false" ht="30" hidden="false" customHeight="true" outlineLevel="0" collapsed="false">
      <c r="A238" s="16"/>
      <c r="B238" s="16"/>
      <c r="C238" s="18" t="s">
        <v>21</v>
      </c>
      <c r="D238" s="19" t="n">
        <v>1500</v>
      </c>
      <c r="E238" s="19" t="n">
        <v>1800</v>
      </c>
      <c r="F238" s="20" t="n">
        <v>2200</v>
      </c>
      <c r="G238" s="21"/>
      <c r="H238" s="19" t="str">
        <f aca="false">IF(G238="","",IF($C$3="ОПТ",D238,IF($C$3="ЛД",E238,F238))*G238)</f>
        <v/>
      </c>
      <c r="I238" s="22" t="n">
        <v>1222</v>
      </c>
    </row>
    <row r="239" customFormat="false" ht="18" hidden="false" customHeight="true" outlineLevel="0" collapsed="false">
      <c r="A239" s="34" t="n">
        <v>162</v>
      </c>
      <c r="B239" s="24" t="s">
        <v>200</v>
      </c>
      <c r="C239" s="23" t="s">
        <v>21</v>
      </c>
      <c r="D239" s="25" t="n">
        <v>1500</v>
      </c>
      <c r="E239" s="25" t="n">
        <v>1800</v>
      </c>
      <c r="F239" s="26" t="n">
        <v>2200</v>
      </c>
      <c r="G239" s="27"/>
      <c r="H239" s="25" t="str">
        <f aca="false">IF(G239="","",IF($C$3="ОПТ",D239,IF($C$3="ЛД",E239,F239))*G239)</f>
        <v/>
      </c>
      <c r="I239" s="22" t="n">
        <v>79</v>
      </c>
    </row>
    <row r="240" customFormat="false" ht="30" hidden="false" customHeight="true" outlineLevel="0" collapsed="false">
      <c r="A240" s="34"/>
      <c r="B240" s="34"/>
      <c r="C240" s="23" t="s">
        <v>83</v>
      </c>
      <c r="D240" s="25" t="n">
        <v>2800</v>
      </c>
      <c r="E240" s="25" t="n">
        <v>3000</v>
      </c>
      <c r="F240" s="26" t="n">
        <v>4500</v>
      </c>
      <c r="G240" s="27"/>
      <c r="H240" s="25" t="str">
        <f aca="false">IF(G240="","",IF($C$3="ОПТ",D240,IF($C$3="ЛД",E240,F240))*G240)</f>
        <v/>
      </c>
      <c r="I240" s="22" t="n">
        <v>180</v>
      </c>
    </row>
    <row r="241" customFormat="false" ht="18" hidden="false" customHeight="true" outlineLevel="0" collapsed="false">
      <c r="A241" s="16" t="n">
        <v>163</v>
      </c>
      <c r="B241" s="17" t="s">
        <v>201</v>
      </c>
      <c r="C241" s="18" t="s">
        <v>21</v>
      </c>
      <c r="D241" s="19" t="n">
        <v>1500</v>
      </c>
      <c r="E241" s="19" t="n">
        <v>1800</v>
      </c>
      <c r="F241" s="20" t="n">
        <v>2200</v>
      </c>
      <c r="G241" s="21"/>
      <c r="H241" s="19" t="str">
        <f aca="false">IF(G241="","",IF($C$3="ОПТ",D241,IF($C$3="ЛД",E241,F241))*G241)</f>
        <v/>
      </c>
      <c r="I241" s="22" t="n">
        <v>119</v>
      </c>
    </row>
    <row r="242" customFormat="false" ht="30" hidden="false" customHeight="true" outlineLevel="0" collapsed="false">
      <c r="A242" s="16"/>
      <c r="B242" s="16"/>
      <c r="C242" s="18" t="s">
        <v>83</v>
      </c>
      <c r="D242" s="19" t="n">
        <v>2800</v>
      </c>
      <c r="E242" s="19" t="n">
        <v>3000</v>
      </c>
      <c r="F242" s="20" t="n">
        <v>4500</v>
      </c>
      <c r="G242" s="21"/>
      <c r="H242" s="19" t="str">
        <f aca="false">IF(G242="","",IF($C$3="ОПТ",D242,IF($C$3="ЛД",E242,F242))*G242)</f>
        <v/>
      </c>
      <c r="I242" s="22" t="n">
        <v>110</v>
      </c>
    </row>
    <row r="243" customFormat="false" ht="18" hidden="false" customHeight="true" outlineLevel="0" collapsed="false">
      <c r="A243" s="34" t="n">
        <v>164</v>
      </c>
      <c r="B243" s="24" t="s">
        <v>202</v>
      </c>
      <c r="C243" s="23" t="s">
        <v>20</v>
      </c>
      <c r="D243" s="25" t="n">
        <v>650</v>
      </c>
      <c r="E243" s="25" t="n">
        <v>800</v>
      </c>
      <c r="F243" s="26" t="n">
        <v>1000</v>
      </c>
      <c r="G243" s="27"/>
      <c r="H243" s="25" t="str">
        <f aca="false">IF(G243="","",IF($C$3="ОПТ",D243,IF($C$3="ЛД",E243,F243))*G243)</f>
        <v/>
      </c>
      <c r="I243" s="22" t="n">
        <v>397</v>
      </c>
    </row>
    <row r="244" customFormat="false" ht="30" hidden="false" customHeight="true" outlineLevel="0" collapsed="false">
      <c r="A244" s="34"/>
      <c r="B244" s="34"/>
      <c r="C244" s="23" t="s">
        <v>21</v>
      </c>
      <c r="D244" s="25" t="n">
        <v>1500</v>
      </c>
      <c r="E244" s="25" t="n">
        <v>1800</v>
      </c>
      <c r="F244" s="26" t="n">
        <v>2200</v>
      </c>
      <c r="G244" s="27"/>
      <c r="H244" s="25" t="str">
        <f aca="false">IF(G244="","",IF($C$3="ОПТ",D244,IF($C$3="ЛД",E244,F244))*G244)</f>
        <v/>
      </c>
      <c r="I244" s="22" t="n">
        <v>620</v>
      </c>
    </row>
    <row r="245" customFormat="false" ht="18" hidden="false" customHeight="true" outlineLevel="0" collapsed="false">
      <c r="A245" s="16" t="n">
        <v>165</v>
      </c>
      <c r="B245" s="17" t="s">
        <v>203</v>
      </c>
      <c r="C245" s="18" t="s">
        <v>82</v>
      </c>
      <c r="D245" s="19" t="n">
        <v>550</v>
      </c>
      <c r="E245" s="19" t="s">
        <v>107</v>
      </c>
      <c r="F245" s="20" t="n">
        <v>900</v>
      </c>
      <c r="G245" s="21"/>
      <c r="H245" s="19" t="str">
        <f aca="false">IF(G245="","",IF($C$3="ОПТ",D245,IF($C$3="ЛД",E245,F245))*G245)</f>
        <v/>
      </c>
      <c r="I245" s="22" t="n">
        <v>410</v>
      </c>
    </row>
    <row r="246" customFormat="false" ht="30" hidden="false" customHeight="true" outlineLevel="0" collapsed="false">
      <c r="A246" s="16"/>
      <c r="B246" s="16"/>
      <c r="C246" s="18" t="s">
        <v>21</v>
      </c>
      <c r="D246" s="19" t="n">
        <v>1500</v>
      </c>
      <c r="E246" s="19" t="n">
        <v>1800</v>
      </c>
      <c r="F246" s="20" t="n">
        <v>2200</v>
      </c>
      <c r="G246" s="21"/>
      <c r="H246" s="19" t="str">
        <f aca="false">IF(G246="","",IF($C$3="ОПТ",D246,IF($C$3="ЛД",E246,F246))*G246)</f>
        <v/>
      </c>
      <c r="I246" s="22" t="n">
        <v>1763</v>
      </c>
    </row>
    <row r="247" customFormat="false" ht="30" hidden="false" customHeight="true" outlineLevel="0" collapsed="false">
      <c r="A247" s="34" t="n">
        <v>166</v>
      </c>
      <c r="B247" s="24" t="s">
        <v>204</v>
      </c>
      <c r="C247" s="23" t="s">
        <v>20</v>
      </c>
      <c r="D247" s="25" t="n">
        <v>650</v>
      </c>
      <c r="E247" s="25" t="n">
        <v>800</v>
      </c>
      <c r="F247" s="26" t="n">
        <v>1000</v>
      </c>
      <c r="G247" s="27"/>
      <c r="H247" s="25" t="str">
        <f aca="false">IF(G247="","",IF($C$3="ОПТ",D247,IF($C$3="ЛД",E247,F247))*G247)</f>
        <v/>
      </c>
      <c r="I247" s="22" t="n">
        <v>1195</v>
      </c>
    </row>
    <row r="248" customFormat="false" ht="30" hidden="false" customHeight="true" outlineLevel="0" collapsed="false">
      <c r="A248" s="34"/>
      <c r="B248" s="34"/>
      <c r="C248" s="23" t="s">
        <v>21</v>
      </c>
      <c r="D248" s="25" t="n">
        <v>1500</v>
      </c>
      <c r="E248" s="25" t="n">
        <v>1800</v>
      </c>
      <c r="F248" s="26" t="n">
        <v>2200</v>
      </c>
      <c r="G248" s="27"/>
      <c r="H248" s="25" t="str">
        <f aca="false">IF(G248="","",IF($C$3="ОПТ",D248,IF($C$3="ЛД",E248,F248))*G248)</f>
        <v/>
      </c>
      <c r="I248" s="22" t="n">
        <v>814</v>
      </c>
    </row>
    <row r="249" customFormat="false" ht="31.5" hidden="false" customHeight="true" outlineLevel="0" collapsed="false">
      <c r="A249" s="18" t="n">
        <v>167</v>
      </c>
      <c r="B249" s="17" t="s">
        <v>205</v>
      </c>
      <c r="C249" s="18" t="s">
        <v>21</v>
      </c>
      <c r="D249" s="19" t="n">
        <v>1500</v>
      </c>
      <c r="E249" s="19" t="n">
        <v>1800</v>
      </c>
      <c r="F249" s="20" t="n">
        <v>2200</v>
      </c>
      <c r="G249" s="21"/>
      <c r="H249" s="19" t="str">
        <f aca="false">IF(G249="","",IF($C$3="ОПТ",D249,IF($C$3="ЛД",E249,F249))*G249)</f>
        <v/>
      </c>
      <c r="I249" s="22" t="n">
        <v>492</v>
      </c>
    </row>
    <row r="250" customFormat="false" ht="30" hidden="false" customHeight="true" outlineLevel="0" collapsed="false">
      <c r="A250" s="23" t="n">
        <v>168</v>
      </c>
      <c r="B250" s="24" t="s">
        <v>206</v>
      </c>
      <c r="C250" s="23" t="s">
        <v>21</v>
      </c>
      <c r="D250" s="25" t="n">
        <v>1500</v>
      </c>
      <c r="E250" s="25" t="n">
        <v>1800</v>
      </c>
      <c r="F250" s="26" t="n">
        <v>2200</v>
      </c>
      <c r="G250" s="27"/>
      <c r="H250" s="25" t="str">
        <f aca="false">IF(G250="","",IF($C$3="ОПТ",D250,IF($C$3="ЛД",E250,F250))*G250)</f>
        <v/>
      </c>
      <c r="I250" s="22" t="n">
        <v>537</v>
      </c>
    </row>
    <row r="251" customFormat="false" ht="31.5" hidden="false" customHeight="true" outlineLevel="0" collapsed="false">
      <c r="A251" s="18" t="n">
        <v>169</v>
      </c>
      <c r="B251" s="17" t="s">
        <v>207</v>
      </c>
      <c r="C251" s="18" t="s">
        <v>21</v>
      </c>
      <c r="D251" s="19" t="n">
        <v>1500</v>
      </c>
      <c r="E251" s="19" t="n">
        <v>1800</v>
      </c>
      <c r="F251" s="20" t="n">
        <v>2200</v>
      </c>
      <c r="G251" s="21"/>
      <c r="H251" s="19" t="str">
        <f aca="false">IF(G251="","",IF($C$3="ОПТ",D251,IF($C$3="ЛД",E251,F251))*G251)</f>
        <v/>
      </c>
      <c r="I251" s="22" t="n">
        <v>456</v>
      </c>
    </row>
    <row r="252" customFormat="false" ht="31.5" hidden="false" customHeight="true" outlineLevel="0" collapsed="false">
      <c r="A252" s="23" t="n">
        <v>170</v>
      </c>
      <c r="B252" s="24" t="s">
        <v>208</v>
      </c>
      <c r="C252" s="23" t="s">
        <v>21</v>
      </c>
      <c r="D252" s="25" t="n">
        <v>1500</v>
      </c>
      <c r="E252" s="25" t="n">
        <v>1800</v>
      </c>
      <c r="F252" s="26" t="n">
        <v>2200</v>
      </c>
      <c r="G252" s="27"/>
      <c r="H252" s="25" t="str">
        <f aca="false">IF(G252="","",IF($C$3="ОПТ",D252,IF($C$3="ЛД",E252,F252))*G252)</f>
        <v/>
      </c>
      <c r="I252" s="22" t="n">
        <v>520</v>
      </c>
    </row>
    <row r="253" customFormat="false" ht="18" hidden="false" customHeight="true" outlineLevel="0" collapsed="false">
      <c r="A253" s="18" t="n">
        <v>171</v>
      </c>
      <c r="B253" s="17" t="s">
        <v>209</v>
      </c>
      <c r="C253" s="18" t="s">
        <v>21</v>
      </c>
      <c r="D253" s="19" t="n">
        <v>1500</v>
      </c>
      <c r="E253" s="19" t="n">
        <v>1800</v>
      </c>
      <c r="F253" s="20" t="n">
        <v>2200</v>
      </c>
      <c r="G253" s="21"/>
      <c r="H253" s="19" t="str">
        <f aca="false">IF(G253="","",IF($C$3="ОПТ",D253,IF($C$3="ЛД",E253,F253))*G253)</f>
        <v/>
      </c>
      <c r="I253" s="22" t="n">
        <v>1097</v>
      </c>
    </row>
    <row r="254" customFormat="false" ht="18" hidden="false" customHeight="true" outlineLevel="0" collapsed="false">
      <c r="A254" s="23" t="n">
        <v>172</v>
      </c>
      <c r="B254" s="24" t="s">
        <v>210</v>
      </c>
      <c r="C254" s="23" t="s">
        <v>21</v>
      </c>
      <c r="D254" s="25" t="n">
        <v>1500</v>
      </c>
      <c r="E254" s="25" t="n">
        <v>1800</v>
      </c>
      <c r="F254" s="26" t="n">
        <v>2200</v>
      </c>
      <c r="G254" s="27"/>
      <c r="H254" s="25" t="str">
        <f aca="false">IF(G254="","",IF($C$3="ОПТ",D254,IF($C$3="ЛД",E254,F254))*G254)</f>
        <v/>
      </c>
      <c r="I254" s="22" t="n">
        <v>140</v>
      </c>
    </row>
    <row r="255" customFormat="false" ht="30" hidden="false" customHeight="true" outlineLevel="0" collapsed="false">
      <c r="A255" s="16" t="n">
        <v>173</v>
      </c>
      <c r="B255" s="17" t="s">
        <v>211</v>
      </c>
      <c r="C255" s="18" t="s">
        <v>82</v>
      </c>
      <c r="D255" s="19" t="n">
        <v>550</v>
      </c>
      <c r="E255" s="19" t="s">
        <v>107</v>
      </c>
      <c r="F255" s="20" t="n">
        <v>900</v>
      </c>
      <c r="G255" s="21"/>
      <c r="H255" s="19" t="str">
        <f aca="false">IF(G255="","",IF($C$3="ОПТ",D255,IF($C$3="ЛД",E255,F255))*G255)</f>
        <v/>
      </c>
      <c r="I255" s="22" t="n">
        <v>1017</v>
      </c>
    </row>
    <row r="256" customFormat="false" ht="18" hidden="false" customHeight="true" outlineLevel="0" collapsed="false">
      <c r="A256" s="16"/>
      <c r="B256" s="16"/>
      <c r="C256" s="18" t="s">
        <v>20</v>
      </c>
      <c r="D256" s="19" t="n">
        <v>650</v>
      </c>
      <c r="E256" s="19" t="n">
        <v>800</v>
      </c>
      <c r="F256" s="20" t="n">
        <v>1000</v>
      </c>
      <c r="G256" s="21"/>
      <c r="H256" s="19" t="str">
        <f aca="false">IF(G256="","",IF($C$3="ОПТ",D256,IF($C$3="ЛД",E256,F256))*G256)</f>
        <v/>
      </c>
      <c r="I256" s="22" t="n">
        <v>1205</v>
      </c>
    </row>
    <row r="257" customFormat="false" ht="30" hidden="false" customHeight="true" outlineLevel="0" collapsed="false">
      <c r="A257" s="16"/>
      <c r="B257" s="16"/>
      <c r="C257" s="18" t="s">
        <v>21</v>
      </c>
      <c r="D257" s="19" t="n">
        <v>1500</v>
      </c>
      <c r="E257" s="19" t="n">
        <v>1800</v>
      </c>
      <c r="F257" s="20" t="n">
        <v>2200</v>
      </c>
      <c r="G257" s="21"/>
      <c r="H257" s="19" t="str">
        <f aca="false">IF(G257="","",IF($C$3="ОПТ",D257,IF($C$3="ЛД",E257,F257))*G257)</f>
        <v/>
      </c>
      <c r="I257" s="22" t="n">
        <v>1560</v>
      </c>
    </row>
    <row r="258" customFormat="false" ht="30" hidden="false" customHeight="true" outlineLevel="0" collapsed="false">
      <c r="A258" s="34" t="n">
        <v>174</v>
      </c>
      <c r="B258" s="24" t="s">
        <v>212</v>
      </c>
      <c r="C258" s="23" t="s">
        <v>20</v>
      </c>
      <c r="D258" s="25" t="n">
        <v>650</v>
      </c>
      <c r="E258" s="25" t="n">
        <v>800</v>
      </c>
      <c r="F258" s="26" t="n">
        <v>1000</v>
      </c>
      <c r="G258" s="27"/>
      <c r="H258" s="25" t="str">
        <f aca="false">IF(G258="","",IF($C$3="ОПТ",D258,IF($C$3="ЛД",E258,F258))*G258)</f>
        <v/>
      </c>
      <c r="I258" s="22" t="n">
        <v>200</v>
      </c>
    </row>
    <row r="259" customFormat="false" ht="18" hidden="false" customHeight="true" outlineLevel="0" collapsed="false">
      <c r="A259" s="34"/>
      <c r="B259" s="34"/>
      <c r="C259" s="23" t="s">
        <v>21</v>
      </c>
      <c r="D259" s="25" t="n">
        <v>1500</v>
      </c>
      <c r="E259" s="25" t="n">
        <v>1800</v>
      </c>
      <c r="F259" s="26" t="n">
        <v>2200</v>
      </c>
      <c r="G259" s="27"/>
      <c r="H259" s="25" t="str">
        <f aca="false">IF(G259="","",IF($C$3="ОПТ",D259,IF($C$3="ЛД",E259,F259))*G259)</f>
        <v/>
      </c>
      <c r="I259" s="22" t="n">
        <v>558</v>
      </c>
    </row>
    <row r="260" customFormat="false" ht="18" hidden="false" customHeight="true" outlineLevel="0" collapsed="false">
      <c r="A260" s="18" t="n">
        <v>175</v>
      </c>
      <c r="B260" s="17" t="s">
        <v>213</v>
      </c>
      <c r="C260" s="18" t="s">
        <v>21</v>
      </c>
      <c r="D260" s="19" t="n">
        <v>1500</v>
      </c>
      <c r="E260" s="19" t="n">
        <v>1800</v>
      </c>
      <c r="F260" s="20" t="n">
        <v>2200</v>
      </c>
      <c r="G260" s="21"/>
      <c r="H260" s="19" t="str">
        <f aca="false">IF(G260="","",IF($C$3="ОПТ",D260,IF($C$3="ЛД",E260,F260))*G260)</f>
        <v/>
      </c>
      <c r="I260" s="22" t="n">
        <v>578</v>
      </c>
    </row>
    <row r="261" customFormat="false" ht="31.5" hidden="false" customHeight="true" outlineLevel="0" collapsed="false">
      <c r="A261" s="23" t="n">
        <v>176</v>
      </c>
      <c r="B261" s="24" t="s">
        <v>214</v>
      </c>
      <c r="C261" s="23" t="s">
        <v>21</v>
      </c>
      <c r="D261" s="25" t="n">
        <v>1500</v>
      </c>
      <c r="E261" s="25" t="n">
        <v>1800</v>
      </c>
      <c r="F261" s="26" t="n">
        <v>2200</v>
      </c>
      <c r="G261" s="27"/>
      <c r="H261" s="25" t="str">
        <f aca="false">IF(G261="","",IF($C$3="ОПТ",D261,IF($C$3="ЛД",E261,F261))*G261)</f>
        <v/>
      </c>
      <c r="I261" s="22" t="n">
        <v>580</v>
      </c>
    </row>
    <row r="262" customFormat="false" ht="30" hidden="false" customHeight="true" outlineLevel="0" collapsed="false">
      <c r="A262" s="16" t="n">
        <v>177</v>
      </c>
      <c r="B262" s="17" t="s">
        <v>215</v>
      </c>
      <c r="C262" s="18" t="s">
        <v>20</v>
      </c>
      <c r="D262" s="19" t="n">
        <v>650</v>
      </c>
      <c r="E262" s="19" t="n">
        <v>800</v>
      </c>
      <c r="F262" s="20" t="n">
        <v>1000</v>
      </c>
      <c r="G262" s="21"/>
      <c r="H262" s="19" t="str">
        <f aca="false">IF(G262="","",IF($C$3="ОПТ",D262,IF($C$3="ЛД",E262,F262))*G262)</f>
        <v/>
      </c>
      <c r="I262" s="22" t="n">
        <v>398</v>
      </c>
    </row>
    <row r="263" customFormat="false" ht="18" hidden="false" customHeight="true" outlineLevel="0" collapsed="false">
      <c r="A263" s="16"/>
      <c r="B263" s="16"/>
      <c r="C263" s="18" t="s">
        <v>21</v>
      </c>
      <c r="D263" s="19" t="n">
        <v>1500</v>
      </c>
      <c r="E263" s="19" t="n">
        <v>1800</v>
      </c>
      <c r="F263" s="20" t="n">
        <v>2200</v>
      </c>
      <c r="G263" s="21"/>
      <c r="H263" s="19" t="str">
        <f aca="false">IF(G263="","",IF($C$3="ОПТ",D263,IF($C$3="ЛД",E263,F263))*G263)</f>
        <v/>
      </c>
      <c r="I263" s="22" t="n">
        <v>426</v>
      </c>
    </row>
    <row r="264" customFormat="false" ht="30" hidden="false" customHeight="true" outlineLevel="0" collapsed="false">
      <c r="A264" s="23" t="n">
        <v>178</v>
      </c>
      <c r="B264" s="24" t="s">
        <v>216</v>
      </c>
      <c r="C264" s="23" t="s">
        <v>21</v>
      </c>
      <c r="D264" s="25" t="n">
        <v>1500</v>
      </c>
      <c r="E264" s="25" t="n">
        <v>1800</v>
      </c>
      <c r="F264" s="26" t="n">
        <v>2200</v>
      </c>
      <c r="G264" s="27"/>
      <c r="H264" s="25" t="str">
        <f aca="false">IF(G264="","",IF($C$3="ОПТ",D264,IF($C$3="ЛД",E264,F264))*G264)</f>
        <v/>
      </c>
      <c r="I264" s="22" t="n">
        <v>1114</v>
      </c>
    </row>
    <row r="265" customFormat="false" ht="18" hidden="false" customHeight="true" outlineLevel="0" collapsed="false">
      <c r="A265" s="16" t="n">
        <v>179</v>
      </c>
      <c r="B265" s="17" t="s">
        <v>217</v>
      </c>
      <c r="C265" s="18" t="s">
        <v>20</v>
      </c>
      <c r="D265" s="19" t="n">
        <v>650</v>
      </c>
      <c r="E265" s="19" t="n">
        <v>800</v>
      </c>
      <c r="F265" s="20" t="n">
        <v>1000</v>
      </c>
      <c r="G265" s="21"/>
      <c r="H265" s="19" t="str">
        <f aca="false">IF(G265="","",IF($C$3="ОПТ",D265,IF($C$3="ЛД",E265,F265))*G265)</f>
        <v/>
      </c>
      <c r="I265" s="22" t="n">
        <v>400</v>
      </c>
    </row>
    <row r="266" customFormat="false" ht="30" hidden="false" customHeight="true" outlineLevel="0" collapsed="false">
      <c r="A266" s="16"/>
      <c r="B266" s="16"/>
      <c r="C266" s="18" t="s">
        <v>21</v>
      </c>
      <c r="D266" s="19" t="n">
        <v>1500</v>
      </c>
      <c r="E266" s="19" t="n">
        <v>1800</v>
      </c>
      <c r="F266" s="20" t="n">
        <v>2200</v>
      </c>
      <c r="G266" s="21"/>
      <c r="H266" s="19" t="str">
        <f aca="false">IF(G266="","",IF($C$3="ОПТ",D266,IF($C$3="ЛД",E266,F266))*G266)</f>
        <v/>
      </c>
      <c r="I266" s="22" t="n">
        <v>924</v>
      </c>
    </row>
    <row r="267" customFormat="false" ht="30" hidden="false" customHeight="true" outlineLevel="0" collapsed="false">
      <c r="A267" s="34" t="n">
        <v>180</v>
      </c>
      <c r="B267" s="24" t="s">
        <v>218</v>
      </c>
      <c r="C267" s="23" t="s">
        <v>20</v>
      </c>
      <c r="D267" s="25" t="n">
        <v>650</v>
      </c>
      <c r="E267" s="25" t="n">
        <v>800</v>
      </c>
      <c r="F267" s="26" t="n">
        <v>1000</v>
      </c>
      <c r="G267" s="27"/>
      <c r="H267" s="25" t="str">
        <f aca="false">IF(G267="","",IF($C$3="ОПТ",D267,IF($C$3="ЛД",E267,F267))*G267)</f>
        <v/>
      </c>
      <c r="I267" s="22" t="n">
        <v>200</v>
      </c>
    </row>
    <row r="268" customFormat="false" ht="30" hidden="false" customHeight="true" outlineLevel="0" collapsed="false">
      <c r="A268" s="34"/>
      <c r="B268" s="34"/>
      <c r="C268" s="23" t="s">
        <v>21</v>
      </c>
      <c r="D268" s="25" t="n">
        <v>1500</v>
      </c>
      <c r="E268" s="25" t="n">
        <v>1800</v>
      </c>
      <c r="F268" s="26" t="n">
        <v>2200</v>
      </c>
      <c r="G268" s="27"/>
      <c r="H268" s="25" t="str">
        <f aca="false">IF(G268="","",IF($C$3="ОПТ",D268,IF($C$3="ЛД",E268,F268))*G268)</f>
        <v/>
      </c>
      <c r="I268" s="22" t="n">
        <v>340</v>
      </c>
    </row>
    <row r="269" customFormat="false" ht="18" hidden="false" customHeight="true" outlineLevel="0" collapsed="false">
      <c r="A269" s="18" t="n">
        <v>181</v>
      </c>
      <c r="B269" s="17" t="s">
        <v>219</v>
      </c>
      <c r="C269" s="18" t="s">
        <v>21</v>
      </c>
      <c r="D269" s="19" t="n">
        <v>1500</v>
      </c>
      <c r="E269" s="19" t="n">
        <v>1800</v>
      </c>
      <c r="F269" s="20" t="n">
        <v>2200</v>
      </c>
      <c r="G269" s="21"/>
      <c r="H269" s="19" t="str">
        <f aca="false">IF(G269="","",IF($C$3="ОПТ",D269,IF($C$3="ЛД",E269,F269))*G269)</f>
        <v/>
      </c>
      <c r="I269" s="22" t="n">
        <v>576</v>
      </c>
    </row>
    <row r="270" customFormat="false" ht="31.5" hidden="false" customHeight="true" outlineLevel="0" collapsed="false">
      <c r="A270" s="23" t="n">
        <v>182</v>
      </c>
      <c r="B270" s="24" t="s">
        <v>220</v>
      </c>
      <c r="C270" s="23" t="s">
        <v>21</v>
      </c>
      <c r="D270" s="25" t="n">
        <v>1500</v>
      </c>
      <c r="E270" s="25" t="n">
        <v>1800</v>
      </c>
      <c r="F270" s="26" t="n">
        <v>2200</v>
      </c>
      <c r="G270" s="27"/>
      <c r="H270" s="25" t="str">
        <f aca="false">IF(G270="","",IF($C$3="ОПТ",D270,IF($C$3="ЛД",E270,F270))*G270)</f>
        <v/>
      </c>
      <c r="I270" s="22" t="n">
        <v>451</v>
      </c>
    </row>
    <row r="271" customFormat="false" ht="30" hidden="false" customHeight="true" outlineLevel="0" collapsed="false">
      <c r="A271" s="16" t="n">
        <v>183</v>
      </c>
      <c r="B271" s="17" t="s">
        <v>221</v>
      </c>
      <c r="C271" s="18" t="s">
        <v>21</v>
      </c>
      <c r="D271" s="19" t="n">
        <v>1500</v>
      </c>
      <c r="E271" s="19" t="n">
        <v>1800</v>
      </c>
      <c r="F271" s="20" t="n">
        <v>2200</v>
      </c>
      <c r="G271" s="21"/>
      <c r="H271" s="19" t="str">
        <f aca="false">IF(G271="","",IF($C$3="ОПТ",D271,IF($C$3="ЛД",E271,F271))*G271)</f>
        <v/>
      </c>
      <c r="I271" s="22" t="n">
        <v>983</v>
      </c>
    </row>
    <row r="272" customFormat="false" ht="30" hidden="false" customHeight="true" outlineLevel="0" collapsed="false">
      <c r="A272" s="16"/>
      <c r="B272" s="16"/>
      <c r="C272" s="18" t="s">
        <v>83</v>
      </c>
      <c r="D272" s="19" t="n">
        <v>2800</v>
      </c>
      <c r="E272" s="19" t="n">
        <v>3000</v>
      </c>
      <c r="F272" s="20" t="n">
        <v>4500</v>
      </c>
      <c r="G272" s="21"/>
      <c r="H272" s="19" t="str">
        <f aca="false">IF(G272="","",IF($C$3="ОПТ",D272,IF($C$3="ЛД",E272,F272))*G272)</f>
        <v/>
      </c>
      <c r="I272" s="22" t="n">
        <v>210</v>
      </c>
    </row>
    <row r="273" customFormat="false" ht="18" hidden="false" customHeight="true" outlineLevel="0" collapsed="false">
      <c r="A273" s="23" t="n">
        <v>184</v>
      </c>
      <c r="B273" s="24" t="s">
        <v>222</v>
      </c>
      <c r="C273" s="23" t="s">
        <v>21</v>
      </c>
      <c r="D273" s="25" t="n">
        <v>1500</v>
      </c>
      <c r="E273" s="25" t="n">
        <v>1800</v>
      </c>
      <c r="F273" s="26" t="n">
        <v>2200</v>
      </c>
      <c r="G273" s="27"/>
      <c r="H273" s="25" t="str">
        <f aca="false">IF(G273="","",IF($C$3="ОПТ",D273,IF($C$3="ЛД",E273,F273))*G273)</f>
        <v/>
      </c>
      <c r="I273" s="22" t="n">
        <v>531</v>
      </c>
    </row>
    <row r="274" customFormat="false" ht="18" hidden="false" customHeight="true" outlineLevel="0" collapsed="false">
      <c r="A274" s="18" t="n">
        <v>185</v>
      </c>
      <c r="B274" s="17" t="s">
        <v>223</v>
      </c>
      <c r="C274" s="18" t="s">
        <v>21</v>
      </c>
      <c r="D274" s="19" t="n">
        <v>1500</v>
      </c>
      <c r="E274" s="19" t="n">
        <v>1800</v>
      </c>
      <c r="F274" s="20" t="n">
        <v>2200</v>
      </c>
      <c r="G274" s="21"/>
      <c r="H274" s="19" t="str">
        <f aca="false">IF(G274="","",IF($C$3="ОПТ",D274,IF($C$3="ЛД",E274,F274))*G274)</f>
        <v/>
      </c>
      <c r="I274" s="22" t="n">
        <v>916</v>
      </c>
    </row>
    <row r="275" customFormat="false" ht="18" hidden="false" customHeight="true" outlineLevel="0" collapsed="false">
      <c r="A275" s="34" t="n">
        <v>186</v>
      </c>
      <c r="B275" s="24" t="s">
        <v>224</v>
      </c>
      <c r="C275" s="23" t="s">
        <v>20</v>
      </c>
      <c r="D275" s="25" t="n">
        <v>650</v>
      </c>
      <c r="E275" s="25" t="n">
        <v>800</v>
      </c>
      <c r="F275" s="26" t="n">
        <v>1000</v>
      </c>
      <c r="G275" s="27"/>
      <c r="H275" s="25" t="str">
        <f aca="false">IF(G275="","",IF($C$3="ОПТ",D275,IF($C$3="ЛД",E275,F275))*G275)</f>
        <v/>
      </c>
      <c r="I275" s="22" t="n">
        <v>400</v>
      </c>
    </row>
    <row r="276" customFormat="false" ht="30" hidden="false" customHeight="true" outlineLevel="0" collapsed="false">
      <c r="A276" s="34"/>
      <c r="B276" s="34"/>
      <c r="C276" s="23" t="s">
        <v>21</v>
      </c>
      <c r="D276" s="25" t="n">
        <v>1500</v>
      </c>
      <c r="E276" s="25" t="n">
        <v>1800</v>
      </c>
      <c r="F276" s="26" t="n">
        <v>2200</v>
      </c>
      <c r="G276" s="27"/>
      <c r="H276" s="25" t="str">
        <f aca="false">IF(G276="","",IF($C$3="ОПТ",D276,IF($C$3="ЛД",E276,F276))*G276)</f>
        <v/>
      </c>
      <c r="I276" s="22" t="n">
        <v>473</v>
      </c>
    </row>
    <row r="277" customFormat="false" ht="18" hidden="false" customHeight="true" outlineLevel="0" collapsed="false">
      <c r="A277" s="16" t="n">
        <v>187</v>
      </c>
      <c r="B277" s="17" t="s">
        <v>225</v>
      </c>
      <c r="C277" s="18" t="s">
        <v>20</v>
      </c>
      <c r="D277" s="19" t="n">
        <v>650</v>
      </c>
      <c r="E277" s="19" t="n">
        <v>800</v>
      </c>
      <c r="F277" s="20" t="n">
        <v>1000</v>
      </c>
      <c r="G277" s="21"/>
      <c r="H277" s="19" t="str">
        <f aca="false">IF(G277="","",IF($C$3="ОПТ",D277,IF($C$3="ЛД",E277,F277))*G277)</f>
        <v/>
      </c>
      <c r="I277" s="22" t="n">
        <v>400</v>
      </c>
    </row>
    <row r="278" customFormat="false" ht="18" hidden="false" customHeight="true" outlineLevel="0" collapsed="false">
      <c r="A278" s="16"/>
      <c r="B278" s="16"/>
      <c r="C278" s="18" t="s">
        <v>21</v>
      </c>
      <c r="D278" s="19" t="n">
        <v>1500</v>
      </c>
      <c r="E278" s="19" t="n">
        <v>1800</v>
      </c>
      <c r="F278" s="20" t="n">
        <v>2200</v>
      </c>
      <c r="G278" s="21"/>
      <c r="H278" s="19" t="str">
        <f aca="false">IF(G278="","",IF($C$3="ОПТ",D278,IF($C$3="ЛД",E278,F278))*G278)</f>
        <v/>
      </c>
      <c r="I278" s="22" t="n">
        <v>566</v>
      </c>
    </row>
    <row r="279" customFormat="false" ht="18" hidden="false" customHeight="true" outlineLevel="0" collapsed="false">
      <c r="A279" s="34" t="n">
        <v>188</v>
      </c>
      <c r="B279" s="24" t="s">
        <v>226</v>
      </c>
      <c r="C279" s="23" t="s">
        <v>20</v>
      </c>
      <c r="D279" s="25" t="n">
        <v>650</v>
      </c>
      <c r="E279" s="25" t="n">
        <v>800</v>
      </c>
      <c r="F279" s="26" t="n">
        <v>1000</v>
      </c>
      <c r="G279" s="27"/>
      <c r="H279" s="25" t="str">
        <f aca="false">IF(G279="","",IF($C$3="ОПТ",D279,IF($C$3="ЛД",E279,F279))*G279)</f>
        <v/>
      </c>
      <c r="I279" s="22" t="n">
        <v>400</v>
      </c>
    </row>
    <row r="280" customFormat="false" ht="18" hidden="false" customHeight="true" outlineLevel="0" collapsed="false">
      <c r="A280" s="34"/>
      <c r="B280" s="34"/>
      <c r="C280" s="23" t="s">
        <v>21</v>
      </c>
      <c r="D280" s="25" t="n">
        <v>1500</v>
      </c>
      <c r="E280" s="25" t="n">
        <v>1800</v>
      </c>
      <c r="F280" s="26" t="n">
        <v>2200</v>
      </c>
      <c r="G280" s="27"/>
      <c r="H280" s="25" t="str">
        <f aca="false">IF(G280="","",IF($C$3="ОПТ",D280,IF($C$3="ЛД",E280,F280))*G280)</f>
        <v/>
      </c>
      <c r="I280" s="22" t="n">
        <v>558</v>
      </c>
    </row>
    <row r="281" customFormat="false" ht="18" hidden="false" customHeight="true" outlineLevel="0" collapsed="false">
      <c r="A281" s="34"/>
      <c r="B281" s="34"/>
      <c r="C281" s="23" t="s">
        <v>83</v>
      </c>
      <c r="D281" s="25" t="n">
        <v>2800</v>
      </c>
      <c r="E281" s="25" t="n">
        <v>3000</v>
      </c>
      <c r="F281" s="26" t="n">
        <v>4500</v>
      </c>
      <c r="G281" s="27"/>
      <c r="H281" s="25" t="str">
        <f aca="false">IF(G281="","",IF($C$3="ОПТ",D281,IF($C$3="ЛД",E281,F281))*G281)</f>
        <v/>
      </c>
      <c r="I281" s="22" t="n">
        <v>165</v>
      </c>
    </row>
    <row r="282" customFormat="false" ht="18" hidden="false" customHeight="true" outlineLevel="0" collapsed="false">
      <c r="A282" s="35" t="n">
        <v>189</v>
      </c>
      <c r="B282" s="29" t="s">
        <v>227</v>
      </c>
      <c r="C282" s="18" t="s">
        <v>20</v>
      </c>
      <c r="D282" s="19" t="n">
        <v>650</v>
      </c>
      <c r="E282" s="19" t="n">
        <v>800</v>
      </c>
      <c r="F282" s="20" t="n">
        <v>1000</v>
      </c>
      <c r="G282" s="21"/>
      <c r="H282" s="19" t="str">
        <f aca="false">IF(G282="","",IF($C$3="ОПТ",D282,IF($C$3="ЛД",E282,F282))*G282)</f>
        <v/>
      </c>
      <c r="I282" s="22" t="n">
        <v>200</v>
      </c>
    </row>
    <row r="283" customFormat="false" ht="24" hidden="false" customHeight="true" outlineLevel="0" collapsed="false">
      <c r="A283" s="35"/>
      <c r="B283" s="35"/>
      <c r="C283" s="28" t="s">
        <v>21</v>
      </c>
      <c r="D283" s="30" t="n">
        <v>1500</v>
      </c>
      <c r="E283" s="30" t="n">
        <v>1800</v>
      </c>
      <c r="F283" s="31" t="n">
        <v>2200</v>
      </c>
      <c r="G283" s="32"/>
      <c r="H283" s="30" t="str">
        <f aca="false">IF(G283="","",IF($C$3="ОПТ",D283,IF($C$3="ЛД",E283,F283))*G283)</f>
        <v/>
      </c>
      <c r="I283" s="33" t="n">
        <v>333</v>
      </c>
    </row>
    <row r="284" customFormat="false" ht="30" hidden="false" customHeight="true" outlineLevel="0" collapsed="false">
      <c r="A284" s="36" t="n">
        <v>190</v>
      </c>
      <c r="B284" s="37" t="s">
        <v>228</v>
      </c>
      <c r="C284" s="36" t="s">
        <v>21</v>
      </c>
      <c r="D284" s="38" t="n">
        <v>1500</v>
      </c>
      <c r="E284" s="38" t="n">
        <v>1500</v>
      </c>
      <c r="F284" s="39" t="n">
        <v>2500</v>
      </c>
      <c r="G284" s="40"/>
      <c r="H284" s="38" t="str">
        <f aca="false">IF(G284="","",IF($C$3="ОПТ",D284,IF($C$3="ЛД",E284,F284))*G284)</f>
        <v/>
      </c>
      <c r="I284" s="33" t="n">
        <v>117</v>
      </c>
    </row>
    <row r="285" customFormat="false" ht="18" hidden="false" customHeight="true" outlineLevel="0" collapsed="false">
      <c r="A285" s="28" t="n">
        <v>191</v>
      </c>
      <c r="B285" s="29" t="s">
        <v>229</v>
      </c>
      <c r="C285" s="28" t="s">
        <v>20</v>
      </c>
      <c r="D285" s="30" t="n">
        <v>400</v>
      </c>
      <c r="E285" s="30" t="n">
        <v>550</v>
      </c>
      <c r="F285" s="31" t="n">
        <v>750</v>
      </c>
      <c r="G285" s="32"/>
      <c r="H285" s="30" t="str">
        <f aca="false">IF(G285="","",IF($C$3="ОПТ",D285,IF($C$3="ЛД",E285,F285))*G285)</f>
        <v/>
      </c>
      <c r="I285" s="33" t="n">
        <v>402</v>
      </c>
    </row>
    <row r="286" customFormat="false" ht="30" hidden="false" customHeight="true" outlineLevel="0" collapsed="false">
      <c r="G286" s="43"/>
    </row>
    <row r="287" customFormat="false" ht="18" hidden="false" customHeight="true" outlineLevel="0" collapsed="false">
      <c r="B287" s="44" t="s">
        <v>230</v>
      </c>
      <c r="C287" s="44"/>
      <c r="D287" s="44"/>
      <c r="E287" s="44"/>
      <c r="F287" s="44"/>
      <c r="G287" s="44"/>
      <c r="H287" s="45" t="n">
        <f aca="false">SUM(H9:H285)</f>
        <v>0</v>
      </c>
    </row>
    <row r="288" customFormat="false" ht="18" hidden="false" customHeight="true" outlineLevel="0" collapsed="false">
      <c r="B288" s="46" t="s">
        <v>231</v>
      </c>
      <c r="C288" s="46"/>
      <c r="D288" s="46"/>
      <c r="E288" s="46"/>
      <c r="F288" s="46"/>
      <c r="G288" s="46"/>
      <c r="H288" s="47" t="n">
        <f aca="false">'Контейнерные деревья'!H44</f>
        <v>0</v>
      </c>
    </row>
    <row r="289" customFormat="false" ht="30" hidden="false" customHeight="true" outlineLevel="0" collapsed="false">
      <c r="B289" s="46" t="s">
        <v>232</v>
      </c>
      <c r="C289" s="46"/>
      <c r="D289" s="46"/>
      <c r="E289" s="46"/>
      <c r="F289" s="46"/>
      <c r="G289" s="46"/>
      <c r="H289" s="47" t="n">
        <f aca="false">H287+H288</f>
        <v>0</v>
      </c>
    </row>
    <row r="290" customFormat="false" ht="18" hidden="false" customHeight="true" outlineLevel="0" collapsed="false">
      <c r="B290" s="46" t="s">
        <v>233</v>
      </c>
      <c r="C290" s="46"/>
      <c r="D290" s="46"/>
      <c r="E290" s="46"/>
      <c r="F290" s="46"/>
      <c r="G290" s="46"/>
      <c r="H290" s="48" t="n">
        <f aca="false">IF(H289&lt;$C$7,0,LOOKUP(H289,$C$7:$F$7,$C$8:$F$8))</f>
        <v>0</v>
      </c>
    </row>
    <row r="291" customFormat="false" ht="18" hidden="false" customHeight="true" outlineLevel="0" collapsed="false">
      <c r="B291" s="46" t="s">
        <v>234</v>
      </c>
      <c r="C291" s="46"/>
      <c r="D291" s="46"/>
      <c r="E291" s="46"/>
      <c r="F291" s="46"/>
      <c r="G291" s="46"/>
      <c r="H291" s="47" t="n">
        <f aca="false">ROUND(H289*H290,0)</f>
        <v>0</v>
      </c>
    </row>
    <row r="292" customFormat="false" ht="31.5" hidden="false" customHeight="true" outlineLevel="0" collapsed="false">
      <c r="B292" s="44" t="s">
        <v>235</v>
      </c>
      <c r="C292" s="44"/>
      <c r="D292" s="44"/>
      <c r="E292" s="44"/>
      <c r="F292" s="44"/>
      <c r="G292" s="44"/>
      <c r="H292" s="45" t="n">
        <f aca="false">H289-H291</f>
        <v>0</v>
      </c>
    </row>
    <row r="293" customFormat="false" ht="18" hidden="false" customHeight="true" outlineLevel="0" collapsed="false">
      <c r="B293" s="46" t="s">
        <v>236</v>
      </c>
      <c r="C293" s="46"/>
      <c r="D293" s="46"/>
      <c r="E293" s="46"/>
      <c r="F293" s="46"/>
      <c r="G293" s="46"/>
      <c r="H293" s="47" t="n">
        <f aca="false">ROUND(H292*5/105,0)</f>
        <v>0</v>
      </c>
    </row>
    <row r="294" customFormat="false" ht="15.75" hidden="false" customHeight="true" outlineLevel="0" collapsed="false"/>
    <row r="295" customFormat="false" ht="15.75" hidden="false" customHeight="true" outlineLevel="0" collapsed="false">
      <c r="B295" s="49" t="s">
        <v>237</v>
      </c>
      <c r="C295" s="49"/>
      <c r="D295" s="49"/>
      <c r="E295" s="49"/>
      <c r="F295" s="49"/>
      <c r="G295" s="49"/>
      <c r="H295" s="49"/>
    </row>
    <row r="296" customFormat="false" ht="30.75" hidden="false" customHeight="true" outlineLevel="0" collapsed="false">
      <c r="B296" s="50" t="s">
        <v>238</v>
      </c>
      <c r="C296" s="50"/>
      <c r="D296" s="50"/>
      <c r="E296" s="50"/>
      <c r="F296" s="50"/>
      <c r="G296" s="50"/>
      <c r="H296" s="50"/>
    </row>
    <row r="297" customFormat="false" ht="15.75" hidden="false" customHeight="true" outlineLevel="0" collapsed="false">
      <c r="B297" s="51" t="s">
        <v>239</v>
      </c>
      <c r="C297" s="51"/>
      <c r="D297" s="51"/>
      <c r="E297" s="51"/>
      <c r="F297" s="51"/>
      <c r="G297" s="51"/>
      <c r="H297" s="51"/>
    </row>
    <row r="298" customFormat="false" ht="15.75" hidden="false" customHeight="true" outlineLevel="0" collapsed="false">
      <c r="B298" s="51" t="s">
        <v>240</v>
      </c>
      <c r="C298" s="51"/>
      <c r="D298" s="51"/>
      <c r="E298" s="51"/>
      <c r="F298" s="51"/>
      <c r="G298" s="51"/>
      <c r="H298" s="51"/>
    </row>
    <row r="299" customFormat="false" ht="15" hidden="false" customHeight="true" outlineLevel="0" collapsed="false">
      <c r="B299" s="51" t="s">
        <v>241</v>
      </c>
      <c r="C299" s="51"/>
      <c r="D299" s="51"/>
      <c r="E299" s="51"/>
      <c r="F299" s="51"/>
      <c r="G299" s="51"/>
      <c r="H299" s="51"/>
    </row>
    <row r="300" customFormat="false" ht="23.25" hidden="false" customHeight="true" outlineLevel="0" collapsed="false">
      <c r="G300" s="43"/>
    </row>
    <row r="301" customFormat="false" ht="15" hidden="false" customHeight="true" outlineLevel="0" collapsed="false">
      <c r="G301" s="43"/>
    </row>
    <row r="302" customFormat="false" ht="15" hidden="false" customHeight="true" outlineLevel="0" collapsed="false">
      <c r="A302" s="49" t="s">
        <v>242</v>
      </c>
      <c r="B302" s="49"/>
      <c r="C302" s="49"/>
      <c r="D302" s="49"/>
      <c r="E302" s="49"/>
      <c r="F302" s="49"/>
      <c r="G302" s="49"/>
      <c r="H302" s="49"/>
    </row>
    <row r="303" customFormat="false" ht="46.5" hidden="false" customHeight="true" outlineLevel="0" collapsed="false">
      <c r="A303" s="52" t="s">
        <v>243</v>
      </c>
      <c r="B303" s="52"/>
      <c r="C303" s="52"/>
      <c r="D303" s="52"/>
      <c r="E303" s="52"/>
      <c r="F303" s="52"/>
      <c r="G303" s="52"/>
      <c r="H303" s="52"/>
    </row>
    <row r="304" customFormat="false" ht="15" hidden="false" customHeight="true" outlineLevel="0" collapsed="false">
      <c r="A304" s="53" t="s">
        <v>244</v>
      </c>
      <c r="B304" s="53"/>
      <c r="C304" s="53"/>
      <c r="D304" s="53"/>
      <c r="E304" s="53"/>
      <c r="F304" s="53"/>
      <c r="G304" s="53"/>
      <c r="H304" s="53"/>
    </row>
    <row r="305" customFormat="false" ht="15" hidden="false" customHeight="true" outlineLevel="0" collapsed="false">
      <c r="A305" s="54" t="s">
        <v>245</v>
      </c>
      <c r="B305" s="54"/>
      <c r="C305" s="54"/>
      <c r="D305" s="54"/>
      <c r="E305" s="54"/>
      <c r="F305" s="54"/>
      <c r="G305" s="54"/>
      <c r="H305" s="54"/>
    </row>
    <row r="306" customFormat="false" ht="15" hidden="false" customHeight="true" outlineLevel="0" collapsed="false">
      <c r="A306" s="55" t="s">
        <v>246</v>
      </c>
      <c r="B306" s="55"/>
      <c r="C306" s="55"/>
      <c r="D306" s="55"/>
      <c r="E306" s="55"/>
      <c r="F306" s="55"/>
      <c r="G306" s="55"/>
      <c r="H306" s="55"/>
    </row>
    <row r="307" customFormat="false" ht="36.75" hidden="false" customHeight="true" outlineLevel="0" collapsed="false"/>
    <row r="308" customFormat="false" ht="15" hidden="false" customHeight="true" outlineLevel="0" collapsed="false"/>
    <row r="309" customFormat="false" ht="17.25" hidden="false" customHeight="true" outlineLevel="0" collapsed="false"/>
    <row r="310" customFormat="false" ht="15" hidden="false" customHeight="true" outlineLevel="0" collapsed="false"/>
    <row r="311" customFormat="false" ht="15" hidden="false" customHeight="true" outlineLevel="0" collapsed="false"/>
    <row r="312" customFormat="false" ht="17.25" hidden="false" customHeight="true" outlineLevel="0" collapsed="false"/>
    <row r="313" customFormat="false" ht="15" hidden="false" customHeight="true" outlineLevel="0" collapsed="false"/>
  </sheetData>
  <sheetProtection sheet="true" password="8119"/>
  <mergeCells count="143">
    <mergeCell ref="B1:G1"/>
    <mergeCell ref="H1:I1"/>
    <mergeCell ref="B2:I2"/>
    <mergeCell ref="B6:I6"/>
    <mergeCell ref="A9:A10"/>
    <mergeCell ref="B9:B10"/>
    <mergeCell ref="A16:A17"/>
    <mergeCell ref="B16:B17"/>
    <mergeCell ref="A18:A19"/>
    <mergeCell ref="B18:B19"/>
    <mergeCell ref="A22:A23"/>
    <mergeCell ref="B22:B23"/>
    <mergeCell ref="A28:A29"/>
    <mergeCell ref="B28:B29"/>
    <mergeCell ref="A34:A35"/>
    <mergeCell ref="B34:B35"/>
    <mergeCell ref="A36:A37"/>
    <mergeCell ref="B36:B37"/>
    <mergeCell ref="A39:A40"/>
    <mergeCell ref="B39:B40"/>
    <mergeCell ref="A41:A42"/>
    <mergeCell ref="B41:B42"/>
    <mergeCell ref="A77:A78"/>
    <mergeCell ref="B77:B78"/>
    <mergeCell ref="A79:A80"/>
    <mergeCell ref="B79:B80"/>
    <mergeCell ref="A89:A90"/>
    <mergeCell ref="B89:B90"/>
    <mergeCell ref="A95:A98"/>
    <mergeCell ref="B95:B98"/>
    <mergeCell ref="A101:A103"/>
    <mergeCell ref="B101:B103"/>
    <mergeCell ref="A105:A106"/>
    <mergeCell ref="B105:B106"/>
    <mergeCell ref="A107:A108"/>
    <mergeCell ref="B107:B108"/>
    <mergeCell ref="A109:A111"/>
    <mergeCell ref="B109:B111"/>
    <mergeCell ref="A112:A113"/>
    <mergeCell ref="B112:B113"/>
    <mergeCell ref="A114:A115"/>
    <mergeCell ref="B114:B115"/>
    <mergeCell ref="A124:A126"/>
    <mergeCell ref="B124:B126"/>
    <mergeCell ref="A129:A130"/>
    <mergeCell ref="B129:B130"/>
    <mergeCell ref="A131:A132"/>
    <mergeCell ref="B131:B132"/>
    <mergeCell ref="A133:A135"/>
    <mergeCell ref="B133:B135"/>
    <mergeCell ref="A136:A139"/>
    <mergeCell ref="B136:B139"/>
    <mergeCell ref="A142:A143"/>
    <mergeCell ref="B142:B143"/>
    <mergeCell ref="A146:A147"/>
    <mergeCell ref="B146:B147"/>
    <mergeCell ref="A149:A150"/>
    <mergeCell ref="B149:B150"/>
    <mergeCell ref="A151:A152"/>
    <mergeCell ref="B151:B152"/>
    <mergeCell ref="A156:A159"/>
    <mergeCell ref="B156:B159"/>
    <mergeCell ref="A160:A163"/>
    <mergeCell ref="B160:B163"/>
    <mergeCell ref="A165:A166"/>
    <mergeCell ref="B165:B166"/>
    <mergeCell ref="A168:A170"/>
    <mergeCell ref="B168:B170"/>
    <mergeCell ref="A172:A174"/>
    <mergeCell ref="B172:B174"/>
    <mergeCell ref="A175:A178"/>
    <mergeCell ref="B175:B178"/>
    <mergeCell ref="A179:A180"/>
    <mergeCell ref="B179:B180"/>
    <mergeCell ref="A181:A182"/>
    <mergeCell ref="B181:B182"/>
    <mergeCell ref="A184:A185"/>
    <mergeCell ref="B184:B185"/>
    <mergeCell ref="A191:A192"/>
    <mergeCell ref="B191:B192"/>
    <mergeCell ref="A197:A198"/>
    <mergeCell ref="B197:B198"/>
    <mergeCell ref="A200:A201"/>
    <mergeCell ref="B200:B201"/>
    <mergeCell ref="A217:A218"/>
    <mergeCell ref="B217:B218"/>
    <mergeCell ref="A219:A223"/>
    <mergeCell ref="B219:B223"/>
    <mergeCell ref="A224:A225"/>
    <mergeCell ref="B224:B225"/>
    <mergeCell ref="A226:A228"/>
    <mergeCell ref="B226:B228"/>
    <mergeCell ref="A232:A235"/>
    <mergeCell ref="B232:B235"/>
    <mergeCell ref="A236:A238"/>
    <mergeCell ref="B236:B238"/>
    <mergeCell ref="A239:A240"/>
    <mergeCell ref="B239:B240"/>
    <mergeCell ref="A241:A242"/>
    <mergeCell ref="B241:B242"/>
    <mergeCell ref="A243:A244"/>
    <mergeCell ref="B243:B244"/>
    <mergeCell ref="A245:A246"/>
    <mergeCell ref="B245:B246"/>
    <mergeCell ref="A247:A248"/>
    <mergeCell ref="B247:B248"/>
    <mergeCell ref="A255:A257"/>
    <mergeCell ref="B255:B257"/>
    <mergeCell ref="A258:A259"/>
    <mergeCell ref="B258:B259"/>
    <mergeCell ref="A262:A263"/>
    <mergeCell ref="B262:B263"/>
    <mergeCell ref="A265:A266"/>
    <mergeCell ref="B265:B266"/>
    <mergeCell ref="A267:A268"/>
    <mergeCell ref="B267:B268"/>
    <mergeCell ref="A271:A272"/>
    <mergeCell ref="B271:B272"/>
    <mergeCell ref="A275:A276"/>
    <mergeCell ref="B275:B276"/>
    <mergeCell ref="A277:A278"/>
    <mergeCell ref="B277:B278"/>
    <mergeCell ref="A279:A281"/>
    <mergeCell ref="B279:B281"/>
    <mergeCell ref="A282:A283"/>
    <mergeCell ref="B282:B283"/>
    <mergeCell ref="B287:G287"/>
    <mergeCell ref="B288:G288"/>
    <mergeCell ref="B289:G289"/>
    <mergeCell ref="B290:G290"/>
    <mergeCell ref="B291:G291"/>
    <mergeCell ref="B292:G292"/>
    <mergeCell ref="B293:G293"/>
    <mergeCell ref="B295:H295"/>
    <mergeCell ref="B296:H296"/>
    <mergeCell ref="B297:H297"/>
    <mergeCell ref="B298:H298"/>
    <mergeCell ref="B299:H299"/>
    <mergeCell ref="A302:H302"/>
    <mergeCell ref="A303:H303"/>
    <mergeCell ref="A304:H304"/>
    <mergeCell ref="A305:H305"/>
    <mergeCell ref="A306:H306"/>
  </mergeCells>
  <dataValidations count="1">
    <dataValidation allowBlank="false" errorStyle="stop" operator="between" showDropDown="false" showErrorMessage="false" showInputMessage="false" sqref="C3" type="list">
      <formula1>"Розница,ЛД,ОПТ"</formula1>
      <formula2>0</formula2>
    </dataValidation>
  </dataValidations>
  <printOptions headings="false" gridLines="false" gridLinesSet="true" horizontalCentered="false" verticalCentered="false"/>
  <pageMargins left="0.25" right="0.25" top="0.4" bottom="0.4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&amp;L&amp;9 Питомник ArtGreen · прайс лето-осень 2026 · 3 раздела&amp;R&amp;"Arial,Bold"&amp;10 Страница &amp;P из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C11" activeCellId="0" sqref="C1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64"/>
    <col collapsed="false" customWidth="true" hidden="false" outlineLevel="0" max="3" min="3" style="1" width="13.4"/>
    <col collapsed="false" customWidth="true" hidden="false" outlineLevel="0" max="6" min="4" style="1" width="15.51"/>
    <col collapsed="false" customWidth="true" hidden="false" outlineLevel="0" max="7" min="7" style="1" width="9"/>
    <col collapsed="false" customWidth="true" hidden="false" outlineLevel="0" max="8" min="8" style="1" width="15"/>
    <col collapsed="false" customWidth="true" hidden="false" outlineLevel="0" max="9" min="9" style="1" width="11"/>
  </cols>
  <sheetData>
    <row r="1" customFormat="false" ht="30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4" t="s">
        <v>1</v>
      </c>
      <c r="I1" s="4"/>
    </row>
    <row r="2" customFormat="false" ht="16.5" hidden="false" customHeight="true" outlineLevel="0" collapsed="false">
      <c r="A2" s="2"/>
      <c r="B2" s="5" t="s">
        <v>2</v>
      </c>
      <c r="C2" s="5"/>
      <c r="D2" s="5"/>
      <c r="E2" s="5"/>
      <c r="F2" s="5"/>
      <c r="G2" s="5"/>
      <c r="H2" s="5"/>
      <c r="I2" s="5"/>
    </row>
    <row r="3" customFormat="false" ht="12.75" hidden="false" customHeight="true" outlineLevel="0" collapsed="false">
      <c r="B3" s="56" t="s">
        <v>247</v>
      </c>
      <c r="C3" s="56"/>
      <c r="D3" s="56"/>
      <c r="E3" s="56"/>
      <c r="F3" s="56"/>
      <c r="G3" s="56"/>
      <c r="H3" s="56"/>
    </row>
    <row r="4" customFormat="false" ht="30" hidden="false" customHeight="true" outlineLevel="0" collapsed="false">
      <c r="A4" s="10" t="s">
        <v>7</v>
      </c>
      <c r="B4" s="10" t="s">
        <v>8</v>
      </c>
      <c r="C4" s="10" t="s">
        <v>248</v>
      </c>
      <c r="D4" s="10" t="s">
        <v>249</v>
      </c>
      <c r="E4" s="10" t="s">
        <v>250</v>
      </c>
      <c r="F4" s="10" t="s">
        <v>251</v>
      </c>
      <c r="G4" s="10" t="s">
        <v>13</v>
      </c>
      <c r="H4" s="10" t="s">
        <v>14</v>
      </c>
      <c r="I4" s="11" t="s">
        <v>15</v>
      </c>
    </row>
    <row r="5" customFormat="false" ht="19.5" hidden="false" customHeight="true" outlineLevel="0" collapsed="false">
      <c r="B5" s="12" t="s">
        <v>16</v>
      </c>
      <c r="C5" s="12"/>
      <c r="D5" s="12"/>
      <c r="E5" s="12"/>
      <c r="F5" s="12"/>
      <c r="G5" s="12"/>
      <c r="H5" s="12"/>
      <c r="I5" s="12"/>
    </row>
    <row r="6" customFormat="false" ht="18" hidden="false" customHeight="true" outlineLevel="0" collapsed="false">
      <c r="B6" s="13" t="s">
        <v>17</v>
      </c>
      <c r="C6" s="14" t="n">
        <f aca="false">'Контейнерные растения'!C7</f>
        <v>500000</v>
      </c>
      <c r="D6" s="14" t="n">
        <f aca="false">'Контейнерные растения'!D7</f>
        <v>1000000</v>
      </c>
      <c r="E6" s="14" t="n">
        <f aca="false">'Контейнерные растения'!E7</f>
        <v>2000000</v>
      </c>
      <c r="F6" s="14" t="n">
        <f aca="false">'Контейнерные растения'!F7</f>
        <v>3000000</v>
      </c>
    </row>
    <row r="7" customFormat="false" ht="18" hidden="false" customHeight="true" outlineLevel="0" collapsed="false">
      <c r="B7" s="13" t="s">
        <v>18</v>
      </c>
      <c r="C7" s="15" t="n">
        <f aca="false">'Контейнерные растения'!C8</f>
        <v>0.05</v>
      </c>
      <c r="D7" s="15" t="n">
        <f aca="false">'Контейнерные растения'!D8</f>
        <v>0.1</v>
      </c>
      <c r="E7" s="15" t="n">
        <f aca="false">'Контейнерные растения'!E8</f>
        <v>0.13</v>
      </c>
      <c r="F7" s="15" t="n">
        <f aca="false">'Контейнерные растения'!F8</f>
        <v>0.15</v>
      </c>
    </row>
    <row r="8" customFormat="false" ht="15" hidden="false" customHeight="true" outlineLevel="0" collapsed="false">
      <c r="A8" s="18" t="n">
        <v>1</v>
      </c>
      <c r="B8" s="17" t="s">
        <v>252</v>
      </c>
      <c r="C8" s="18" t="s">
        <v>253</v>
      </c>
      <c r="D8" s="18" t="s">
        <v>254</v>
      </c>
      <c r="E8" s="18" t="s">
        <v>99</v>
      </c>
      <c r="F8" s="20" t="n">
        <v>24500</v>
      </c>
      <c r="G8" s="57"/>
      <c r="H8" s="19" t="str">
        <f aca="false">IF(G8="","",F8*G8)</f>
        <v/>
      </c>
      <c r="I8" s="22" t="n">
        <v>5</v>
      </c>
    </row>
    <row r="9" customFormat="false" ht="15" hidden="false" customHeight="true" outlineLevel="0" collapsed="false">
      <c r="A9" s="18"/>
      <c r="B9" s="18"/>
      <c r="C9" s="18"/>
      <c r="D9" s="18" t="s">
        <v>255</v>
      </c>
      <c r="E9" s="18" t="s">
        <v>99</v>
      </c>
      <c r="F9" s="20" t="n">
        <v>26500</v>
      </c>
      <c r="G9" s="57"/>
      <c r="H9" s="19" t="str">
        <f aca="false">IF(G9="","",F9*G9)</f>
        <v/>
      </c>
      <c r="I9" s="22" t="n">
        <v>5</v>
      </c>
    </row>
    <row r="10" customFormat="false" ht="31.5" hidden="false" customHeight="true" outlineLevel="0" collapsed="false">
      <c r="A10" s="23" t="n">
        <v>2</v>
      </c>
      <c r="B10" s="24" t="s">
        <v>256</v>
      </c>
      <c r="C10" s="23" t="s">
        <v>257</v>
      </c>
      <c r="D10" s="23" t="s">
        <v>258</v>
      </c>
      <c r="E10" s="23" t="s">
        <v>99</v>
      </c>
      <c r="F10" s="26" t="n">
        <v>18500</v>
      </c>
      <c r="G10" s="58"/>
      <c r="H10" s="25" t="str">
        <f aca="false">IF(G10="","",F10*G10)</f>
        <v/>
      </c>
      <c r="I10" s="22" t="n">
        <v>9</v>
      </c>
    </row>
    <row r="11" customFormat="false" ht="15" hidden="false" customHeight="true" outlineLevel="0" collapsed="false">
      <c r="A11" s="18" t="n">
        <v>3</v>
      </c>
      <c r="B11" s="17" t="s">
        <v>259</v>
      </c>
      <c r="C11" s="18" t="s">
        <v>257</v>
      </c>
      <c r="D11" s="18" t="s">
        <v>254</v>
      </c>
      <c r="E11" s="18" t="s">
        <v>99</v>
      </c>
      <c r="F11" s="20" t="n">
        <v>18500</v>
      </c>
      <c r="G11" s="57"/>
      <c r="H11" s="19" t="str">
        <f aca="false">IF(G11="","",F11*G11)</f>
        <v/>
      </c>
      <c r="I11" s="22" t="n">
        <v>13</v>
      </c>
    </row>
    <row r="12" customFormat="false" ht="15" hidden="false" customHeight="true" outlineLevel="0" collapsed="false">
      <c r="A12" s="23" t="n">
        <v>4</v>
      </c>
      <c r="B12" s="24" t="s">
        <v>260</v>
      </c>
      <c r="C12" s="23" t="s">
        <v>257</v>
      </c>
      <c r="D12" s="23" t="s">
        <v>258</v>
      </c>
      <c r="E12" s="23" t="s">
        <v>99</v>
      </c>
      <c r="F12" s="26" t="n">
        <v>19500</v>
      </c>
      <c r="G12" s="58"/>
      <c r="H12" s="25" t="str">
        <f aca="false">IF(G12="","",F12*G12)</f>
        <v/>
      </c>
      <c r="I12" s="22" t="n">
        <v>11</v>
      </c>
    </row>
    <row r="13" customFormat="false" ht="15" hidden="false" customHeight="true" outlineLevel="0" collapsed="false">
      <c r="A13" s="23"/>
      <c r="B13" s="23"/>
      <c r="C13" s="23"/>
      <c r="D13" s="23" t="s">
        <v>254</v>
      </c>
      <c r="E13" s="23" t="s">
        <v>99</v>
      </c>
      <c r="F13" s="26" t="n">
        <v>21500</v>
      </c>
      <c r="G13" s="58"/>
      <c r="H13" s="25" t="str">
        <f aca="false">IF(G13="","",F13*G13)</f>
        <v/>
      </c>
      <c r="I13" s="22" t="n">
        <v>9</v>
      </c>
    </row>
    <row r="14" customFormat="false" ht="15" hidden="false" customHeight="true" outlineLevel="0" collapsed="false">
      <c r="A14" s="18" t="n">
        <v>5</v>
      </c>
      <c r="B14" s="17" t="s">
        <v>261</v>
      </c>
      <c r="C14" s="18" t="s">
        <v>253</v>
      </c>
      <c r="D14" s="18" t="s">
        <v>254</v>
      </c>
      <c r="E14" s="18" t="s">
        <v>99</v>
      </c>
      <c r="F14" s="20" t="n">
        <v>18500</v>
      </c>
      <c r="G14" s="57"/>
      <c r="H14" s="19" t="str">
        <f aca="false">IF(G14="","",F14*G14)</f>
        <v/>
      </c>
      <c r="I14" s="22" t="n">
        <v>13</v>
      </c>
    </row>
    <row r="15" customFormat="false" ht="27.75" hidden="false" customHeight="true" outlineLevel="0" collapsed="false">
      <c r="A15" s="18"/>
      <c r="B15" s="18"/>
      <c r="C15" s="18"/>
      <c r="D15" s="18" t="s">
        <v>255</v>
      </c>
      <c r="E15" s="18" t="s">
        <v>99</v>
      </c>
      <c r="F15" s="20" t="n">
        <v>20500</v>
      </c>
      <c r="G15" s="57"/>
      <c r="H15" s="19" t="str">
        <f aca="false">IF(G15="","",F15*G15)</f>
        <v/>
      </c>
      <c r="I15" s="22" t="n">
        <v>112</v>
      </c>
    </row>
    <row r="16" customFormat="false" ht="15" hidden="false" customHeight="true" outlineLevel="0" collapsed="false">
      <c r="A16" s="18"/>
      <c r="B16" s="18"/>
      <c r="C16" s="18"/>
      <c r="D16" s="18" t="s">
        <v>262</v>
      </c>
      <c r="E16" s="18" t="s">
        <v>99</v>
      </c>
      <c r="F16" s="20" t="n">
        <v>24500</v>
      </c>
      <c r="G16" s="57"/>
      <c r="H16" s="19" t="str">
        <f aca="false">IF(G16="","",F16*G16)</f>
        <v/>
      </c>
      <c r="I16" s="22" t="n">
        <v>136</v>
      </c>
    </row>
    <row r="17" customFormat="false" ht="15" hidden="false" customHeight="true" outlineLevel="0" collapsed="false">
      <c r="A17" s="18"/>
      <c r="B17" s="18"/>
      <c r="C17" s="18"/>
      <c r="D17" s="18" t="s">
        <v>263</v>
      </c>
      <c r="E17" s="18" t="s">
        <v>99</v>
      </c>
      <c r="F17" s="20" t="n">
        <v>28500</v>
      </c>
      <c r="G17" s="57"/>
      <c r="H17" s="19" t="str">
        <f aca="false">IF(G17="","",F17*G17)</f>
        <v/>
      </c>
      <c r="I17" s="22" t="n">
        <v>34</v>
      </c>
    </row>
    <row r="18" customFormat="false" ht="15" hidden="false" customHeight="true" outlineLevel="0" collapsed="false">
      <c r="A18" s="23" t="n">
        <v>6</v>
      </c>
      <c r="B18" s="24" t="s">
        <v>264</v>
      </c>
      <c r="C18" s="23" t="s">
        <v>257</v>
      </c>
      <c r="D18" s="23" t="s">
        <v>258</v>
      </c>
      <c r="E18" s="23" t="s">
        <v>99</v>
      </c>
      <c r="F18" s="26" t="n">
        <v>20500</v>
      </c>
      <c r="G18" s="58"/>
      <c r="H18" s="25" t="str">
        <f aca="false">IF(G18="","",F18*G18)</f>
        <v/>
      </c>
      <c r="I18" s="22" t="n">
        <v>8</v>
      </c>
    </row>
    <row r="19" customFormat="false" ht="15" hidden="false" customHeight="true" outlineLevel="0" collapsed="false">
      <c r="A19" s="18" t="n">
        <v>7</v>
      </c>
      <c r="B19" s="17" t="s">
        <v>265</v>
      </c>
      <c r="C19" s="18"/>
      <c r="D19" s="18" t="s">
        <v>258</v>
      </c>
      <c r="E19" s="18" t="s">
        <v>99</v>
      </c>
      <c r="F19" s="20" t="n">
        <v>20500</v>
      </c>
      <c r="G19" s="57"/>
      <c r="H19" s="19" t="str">
        <f aca="false">IF(G19="","",F19*G19)</f>
        <v/>
      </c>
      <c r="I19" s="22" t="n">
        <v>2</v>
      </c>
    </row>
    <row r="20" customFormat="false" ht="27.75" hidden="false" customHeight="true" outlineLevel="0" collapsed="false">
      <c r="A20" s="23" t="n">
        <v>8</v>
      </c>
      <c r="B20" s="24" t="s">
        <v>266</v>
      </c>
      <c r="C20" s="23" t="s">
        <v>253</v>
      </c>
      <c r="D20" s="23" t="s">
        <v>258</v>
      </c>
      <c r="E20" s="23" t="s">
        <v>99</v>
      </c>
      <c r="F20" s="26" t="n">
        <v>22500</v>
      </c>
      <c r="G20" s="58"/>
      <c r="H20" s="25" t="str">
        <f aca="false">IF(G20="","",F20*G20)</f>
        <v/>
      </c>
      <c r="I20" s="22" t="n">
        <v>111</v>
      </c>
    </row>
    <row r="21" customFormat="false" ht="27.75" hidden="false" customHeight="true" outlineLevel="0" collapsed="false">
      <c r="A21" s="23"/>
      <c r="B21" s="23"/>
      <c r="C21" s="23"/>
      <c r="D21" s="23" t="s">
        <v>254</v>
      </c>
      <c r="E21" s="23" t="s">
        <v>99</v>
      </c>
      <c r="F21" s="26" t="n">
        <v>24500</v>
      </c>
      <c r="G21" s="58"/>
      <c r="H21" s="25" t="str">
        <f aca="false">IF(G21="","",F21*G21)</f>
        <v/>
      </c>
      <c r="I21" s="22" t="n">
        <v>294</v>
      </c>
    </row>
    <row r="22" customFormat="false" ht="27.75" hidden="false" customHeight="true" outlineLevel="0" collapsed="false">
      <c r="A22" s="23"/>
      <c r="B22" s="23"/>
      <c r="C22" s="23"/>
      <c r="D22" s="23" t="s">
        <v>255</v>
      </c>
      <c r="E22" s="23" t="s">
        <v>99</v>
      </c>
      <c r="F22" s="26" t="n">
        <v>28500</v>
      </c>
      <c r="G22" s="58"/>
      <c r="H22" s="25" t="str">
        <f aca="false">IF(G22="","",F22*G22)</f>
        <v/>
      </c>
      <c r="I22" s="22" t="n">
        <v>2</v>
      </c>
    </row>
    <row r="23" customFormat="false" ht="15" hidden="false" customHeight="true" outlineLevel="0" collapsed="false">
      <c r="A23" s="18" t="n">
        <v>9</v>
      </c>
      <c r="B23" s="17" t="s">
        <v>267</v>
      </c>
      <c r="C23" s="18" t="s">
        <v>268</v>
      </c>
      <c r="D23" s="18" t="s">
        <v>258</v>
      </c>
      <c r="E23" s="18" t="s">
        <v>99</v>
      </c>
      <c r="F23" s="20" t="n">
        <v>22500</v>
      </c>
      <c r="G23" s="57"/>
      <c r="H23" s="19" t="str">
        <f aca="false">IF(G23="","",F23*G23)</f>
        <v/>
      </c>
      <c r="I23" s="22" t="n">
        <v>48</v>
      </c>
    </row>
    <row r="24" customFormat="false" ht="31.5" hidden="false" customHeight="true" outlineLevel="0" collapsed="false">
      <c r="A24" s="23" t="n">
        <v>10</v>
      </c>
      <c r="B24" s="24" t="s">
        <v>269</v>
      </c>
      <c r="C24" s="23" t="s">
        <v>268</v>
      </c>
      <c r="D24" s="23" t="s">
        <v>254</v>
      </c>
      <c r="E24" s="23" t="s">
        <v>99</v>
      </c>
      <c r="F24" s="26" t="n">
        <v>24500</v>
      </c>
      <c r="G24" s="58"/>
      <c r="H24" s="25" t="str">
        <f aca="false">IF(G24="","",F24*G24)</f>
        <v/>
      </c>
      <c r="I24" s="22" t="n">
        <v>33</v>
      </c>
    </row>
    <row r="25" customFormat="false" ht="15" hidden="false" customHeight="true" outlineLevel="0" collapsed="false">
      <c r="A25" s="18" t="n">
        <v>11</v>
      </c>
      <c r="B25" s="17" t="s">
        <v>270</v>
      </c>
      <c r="C25" s="18" t="s">
        <v>257</v>
      </c>
      <c r="D25" s="18" t="s">
        <v>258</v>
      </c>
      <c r="E25" s="18" t="s">
        <v>99</v>
      </c>
      <c r="F25" s="20" t="n">
        <v>22500</v>
      </c>
      <c r="G25" s="57"/>
      <c r="H25" s="19" t="str">
        <f aca="false">IF(G25="","",F25*G25)</f>
        <v/>
      </c>
      <c r="I25" s="22" t="n">
        <v>208</v>
      </c>
    </row>
    <row r="26" customFormat="false" ht="15" hidden="false" customHeight="true" outlineLevel="0" collapsed="false">
      <c r="A26" s="23" t="n">
        <v>12</v>
      </c>
      <c r="B26" s="24" t="s">
        <v>271</v>
      </c>
      <c r="C26" s="23" t="s">
        <v>272</v>
      </c>
      <c r="D26" s="23" t="s">
        <v>258</v>
      </c>
      <c r="E26" s="23" t="s">
        <v>99</v>
      </c>
      <c r="F26" s="26" t="n">
        <v>18500</v>
      </c>
      <c r="G26" s="58"/>
      <c r="H26" s="25" t="str">
        <f aca="false">IF(G26="","",F26*G26)</f>
        <v/>
      </c>
      <c r="I26" s="22" t="n">
        <v>74</v>
      </c>
    </row>
    <row r="27" customFormat="false" ht="15" hidden="false" customHeight="true" outlineLevel="0" collapsed="false">
      <c r="A27" s="23"/>
      <c r="B27" s="23"/>
      <c r="C27" s="23" t="s">
        <v>268</v>
      </c>
      <c r="D27" s="23" t="s">
        <v>254</v>
      </c>
      <c r="E27" s="23" t="s">
        <v>99</v>
      </c>
      <c r="F27" s="26" t="n">
        <v>18500</v>
      </c>
      <c r="G27" s="58"/>
      <c r="H27" s="25" t="str">
        <f aca="false">IF(G27="","",F27*G27)</f>
        <v/>
      </c>
      <c r="I27" s="22" t="n">
        <v>293</v>
      </c>
    </row>
    <row r="28" customFormat="false" ht="15" hidden="false" customHeight="true" outlineLevel="0" collapsed="false">
      <c r="A28" s="23"/>
      <c r="B28" s="24" t="s">
        <v>273</v>
      </c>
      <c r="C28" s="23" t="s">
        <v>274</v>
      </c>
      <c r="D28" s="23" t="s">
        <v>275</v>
      </c>
      <c r="E28" s="23" t="s">
        <v>99</v>
      </c>
      <c r="F28" s="26" t="n">
        <v>14500</v>
      </c>
      <c r="G28" s="58"/>
      <c r="H28" s="25" t="str">
        <f aca="false">IF(G28="","",F28*G28)</f>
        <v/>
      </c>
      <c r="I28" s="59" t="n">
        <v>500</v>
      </c>
    </row>
    <row r="29" customFormat="false" ht="15" hidden="false" customHeight="true" outlineLevel="0" collapsed="false">
      <c r="A29" s="23" t="n">
        <v>13</v>
      </c>
      <c r="B29" s="24" t="s">
        <v>276</v>
      </c>
      <c r="C29" s="23" t="s">
        <v>272</v>
      </c>
      <c r="D29" s="23" t="s">
        <v>254</v>
      </c>
      <c r="E29" s="23" t="s">
        <v>99</v>
      </c>
      <c r="F29" s="26" t="n">
        <v>18500</v>
      </c>
      <c r="G29" s="58"/>
      <c r="H29" s="25" t="str">
        <f aca="false">IF(G29="","",F29*G29)</f>
        <v/>
      </c>
      <c r="I29" s="22" t="n">
        <v>11</v>
      </c>
    </row>
    <row r="30" customFormat="false" ht="15" hidden="false" customHeight="true" outlineLevel="0" collapsed="false">
      <c r="A30" s="23"/>
      <c r="B30" s="23"/>
      <c r="C30" s="23" t="s">
        <v>268</v>
      </c>
      <c r="D30" s="23" t="s">
        <v>255</v>
      </c>
      <c r="E30" s="23" t="s">
        <v>99</v>
      </c>
      <c r="F30" s="26" t="n">
        <v>20500</v>
      </c>
      <c r="G30" s="58"/>
      <c r="H30" s="25" t="str">
        <f aca="false">IF(G30="","",F30*G30)</f>
        <v/>
      </c>
      <c r="I30" s="22" t="n">
        <v>1</v>
      </c>
    </row>
    <row r="31" customFormat="false" ht="27.75" hidden="false" customHeight="true" outlineLevel="0" collapsed="false">
      <c r="A31" s="18" t="n">
        <v>14</v>
      </c>
      <c r="B31" s="17" t="s">
        <v>277</v>
      </c>
      <c r="C31" s="18" t="s">
        <v>278</v>
      </c>
      <c r="D31" s="18" t="s">
        <v>254</v>
      </c>
      <c r="E31" s="18" t="s">
        <v>99</v>
      </c>
      <c r="F31" s="20" t="n">
        <v>18500</v>
      </c>
      <c r="G31" s="57"/>
      <c r="H31" s="19" t="str">
        <f aca="false">IF(G31="","",F31*G31)</f>
        <v/>
      </c>
      <c r="I31" s="22" t="n">
        <v>21</v>
      </c>
    </row>
    <row r="32" customFormat="false" ht="15" hidden="false" customHeight="true" outlineLevel="0" collapsed="false">
      <c r="A32" s="18"/>
      <c r="B32" s="18"/>
      <c r="C32" s="18"/>
      <c r="D32" s="18" t="s">
        <v>255</v>
      </c>
      <c r="E32" s="18" t="s">
        <v>99</v>
      </c>
      <c r="F32" s="20" t="n">
        <v>20500</v>
      </c>
      <c r="G32" s="57"/>
      <c r="H32" s="19" t="str">
        <f aca="false">IF(G32="","",F32*G32)</f>
        <v/>
      </c>
      <c r="I32" s="22" t="n">
        <v>130</v>
      </c>
    </row>
    <row r="33" customFormat="false" ht="15" hidden="false" customHeight="true" outlineLevel="0" collapsed="false">
      <c r="A33" s="18"/>
      <c r="B33" s="18"/>
      <c r="C33" s="18"/>
      <c r="D33" s="18" t="s">
        <v>262</v>
      </c>
      <c r="E33" s="18" t="s">
        <v>99</v>
      </c>
      <c r="F33" s="20" t="n">
        <v>22500</v>
      </c>
      <c r="G33" s="57"/>
      <c r="H33" s="19" t="str">
        <f aca="false">IF(G33="","",F33*G33)</f>
        <v/>
      </c>
      <c r="I33" s="22" t="n">
        <v>1</v>
      </c>
    </row>
    <row r="34" customFormat="false" ht="31.5" hidden="false" customHeight="true" outlineLevel="0" collapsed="false">
      <c r="A34" s="23" t="n">
        <v>15</v>
      </c>
      <c r="B34" s="24" t="s">
        <v>279</v>
      </c>
      <c r="C34" s="23" t="s">
        <v>253</v>
      </c>
      <c r="D34" s="23" t="s">
        <v>254</v>
      </c>
      <c r="E34" s="23" t="s">
        <v>99</v>
      </c>
      <c r="F34" s="26" t="n">
        <v>18500</v>
      </c>
      <c r="G34" s="58"/>
      <c r="H34" s="25" t="str">
        <f aca="false">IF(G34="","",F34*G34)</f>
        <v/>
      </c>
      <c r="I34" s="22" t="n">
        <v>100</v>
      </c>
    </row>
    <row r="35" customFormat="false" ht="15" hidden="false" customHeight="true" outlineLevel="0" collapsed="false">
      <c r="A35" s="18" t="n">
        <v>16</v>
      </c>
      <c r="B35" s="17" t="s">
        <v>280</v>
      </c>
      <c r="C35" s="18"/>
      <c r="D35" s="18" t="s">
        <v>254</v>
      </c>
      <c r="E35" s="18" t="s">
        <v>99</v>
      </c>
      <c r="F35" s="20" t="n">
        <v>28500</v>
      </c>
      <c r="G35" s="57"/>
      <c r="H35" s="19" t="str">
        <f aca="false">IF(G35="","",F35*G35)</f>
        <v/>
      </c>
      <c r="I35" s="22" t="n">
        <v>30</v>
      </c>
    </row>
    <row r="36" customFormat="false" ht="16.5" hidden="false" customHeight="true" outlineLevel="0" collapsed="false">
      <c r="A36" s="23" t="n">
        <v>17</v>
      </c>
      <c r="B36" s="24" t="s">
        <v>281</v>
      </c>
      <c r="C36" s="23" t="s">
        <v>253</v>
      </c>
      <c r="D36" s="23" t="s">
        <v>258</v>
      </c>
      <c r="E36" s="23" t="s">
        <v>99</v>
      </c>
      <c r="F36" s="26" t="n">
        <v>18500</v>
      </c>
      <c r="G36" s="58"/>
      <c r="H36" s="25" t="str">
        <f aca="false">IF(G36="","",F36*G36)</f>
        <v/>
      </c>
      <c r="I36" s="22" t="n">
        <v>14</v>
      </c>
    </row>
    <row r="37" customFormat="false" ht="15" hidden="false" customHeight="true" outlineLevel="0" collapsed="false">
      <c r="A37" s="23"/>
      <c r="B37" s="23"/>
      <c r="C37" s="23"/>
      <c r="D37" s="23" t="s">
        <v>254</v>
      </c>
      <c r="E37" s="23" t="s">
        <v>99</v>
      </c>
      <c r="F37" s="26" t="n">
        <v>18500</v>
      </c>
      <c r="G37" s="58"/>
      <c r="H37" s="25" t="str">
        <f aca="false">IF(G37="","",F37*G37)</f>
        <v/>
      </c>
      <c r="I37" s="22" t="n">
        <v>25</v>
      </c>
    </row>
    <row r="38" customFormat="false" ht="16.5" hidden="false" customHeight="true" outlineLevel="0" collapsed="false">
      <c r="A38" s="18" t="n">
        <v>18</v>
      </c>
      <c r="B38" s="17" t="s">
        <v>282</v>
      </c>
      <c r="C38" s="18" t="s">
        <v>253</v>
      </c>
      <c r="D38" s="18" t="s">
        <v>255</v>
      </c>
      <c r="E38" s="18" t="s">
        <v>99</v>
      </c>
      <c r="F38" s="20" t="n">
        <v>18500</v>
      </c>
      <c r="G38" s="57"/>
      <c r="H38" s="19" t="str">
        <f aca="false">IF(G38="","",F38*G38)</f>
        <v/>
      </c>
      <c r="I38" s="22" t="n">
        <v>7</v>
      </c>
    </row>
    <row r="39" customFormat="false" ht="15" hidden="false" customHeight="true" outlineLevel="0" collapsed="false">
      <c r="A39" s="18"/>
      <c r="B39" s="18"/>
      <c r="C39" s="18"/>
      <c r="D39" s="18" t="s">
        <v>262</v>
      </c>
      <c r="E39" s="18" t="s">
        <v>99</v>
      </c>
      <c r="F39" s="20" t="n">
        <v>22500</v>
      </c>
      <c r="G39" s="57"/>
      <c r="H39" s="19" t="str">
        <f aca="false">IF(G39="","",F39*G39)</f>
        <v/>
      </c>
      <c r="I39" s="22" t="n">
        <v>17</v>
      </c>
    </row>
    <row r="40" customFormat="false" ht="15" hidden="false" customHeight="true" outlineLevel="0" collapsed="false">
      <c r="A40" s="23" t="n">
        <v>19</v>
      </c>
      <c r="B40" s="24" t="s">
        <v>283</v>
      </c>
      <c r="C40" s="23" t="s">
        <v>253</v>
      </c>
      <c r="D40" s="23" t="s">
        <v>255</v>
      </c>
      <c r="E40" s="23" t="s">
        <v>99</v>
      </c>
      <c r="F40" s="26" t="n">
        <v>18500</v>
      </c>
      <c r="G40" s="58"/>
      <c r="H40" s="25" t="str">
        <f aca="false">IF(G40="","",F40*G40)</f>
        <v/>
      </c>
      <c r="I40" s="22" t="n">
        <v>16</v>
      </c>
    </row>
    <row r="41" customFormat="false" ht="30" hidden="false" customHeight="true" outlineLevel="0" collapsed="false">
      <c r="A41" s="23"/>
      <c r="B41" s="23"/>
      <c r="C41" s="23"/>
      <c r="D41" s="23" t="s">
        <v>262</v>
      </c>
      <c r="E41" s="23" t="s">
        <v>99</v>
      </c>
      <c r="F41" s="26" t="n">
        <v>22500</v>
      </c>
      <c r="G41" s="58"/>
      <c r="H41" s="25" t="str">
        <f aca="false">IF(G41="","",F41*G41)</f>
        <v/>
      </c>
      <c r="I41" s="22" t="n">
        <v>9</v>
      </c>
    </row>
    <row r="42" customFormat="false" ht="18" hidden="false" customHeight="true" outlineLevel="0" collapsed="false">
      <c r="A42" s="18" t="n">
        <v>20</v>
      </c>
      <c r="B42" s="17" t="s">
        <v>284</v>
      </c>
      <c r="C42" s="18" t="s">
        <v>253</v>
      </c>
      <c r="D42" s="18" t="s">
        <v>255</v>
      </c>
      <c r="E42" s="18" t="s">
        <v>99</v>
      </c>
      <c r="F42" s="20" t="n">
        <v>18500</v>
      </c>
      <c r="G42" s="57"/>
      <c r="H42" s="19" t="str">
        <f aca="false">IF(G42="","",F42*G42)</f>
        <v/>
      </c>
      <c r="I42" s="22" t="n">
        <v>12</v>
      </c>
    </row>
    <row r="43" customFormat="false" ht="30" hidden="false" customHeight="true" outlineLevel="0" collapsed="false">
      <c r="G43" s="43"/>
    </row>
    <row r="44" customFormat="false" ht="18" hidden="false" customHeight="true" outlineLevel="0" collapsed="false">
      <c r="B44" s="60" t="s">
        <v>231</v>
      </c>
      <c r="C44" s="60"/>
      <c r="D44" s="60"/>
      <c r="E44" s="60"/>
      <c r="F44" s="60"/>
      <c r="G44" s="60"/>
      <c r="H44" s="45" t="n">
        <f aca="false">SUM(H8:H42)</f>
        <v>0</v>
      </c>
    </row>
    <row r="45" customFormat="false" ht="18" hidden="false" customHeight="true" outlineLevel="0" collapsed="false">
      <c r="B45" s="46" t="s">
        <v>230</v>
      </c>
      <c r="C45" s="46"/>
      <c r="D45" s="46"/>
      <c r="E45" s="46"/>
      <c r="F45" s="46"/>
      <c r="G45" s="46"/>
      <c r="H45" s="47" t="n">
        <f aca="false">'Контейнерные растения'!H287</f>
        <v>0</v>
      </c>
    </row>
    <row r="46" customFormat="false" ht="30" hidden="false" customHeight="true" outlineLevel="0" collapsed="false">
      <c r="B46" s="46" t="s">
        <v>232</v>
      </c>
      <c r="C46" s="46"/>
      <c r="D46" s="46"/>
      <c r="E46" s="46"/>
      <c r="F46" s="46"/>
      <c r="G46" s="46"/>
      <c r="H46" s="47" t="n">
        <f aca="false">H44+H45</f>
        <v>0</v>
      </c>
    </row>
    <row r="47" customFormat="false" ht="18" hidden="false" customHeight="true" outlineLevel="0" collapsed="false">
      <c r="B47" s="46" t="s">
        <v>233</v>
      </c>
      <c r="C47" s="46"/>
      <c r="D47" s="46"/>
      <c r="E47" s="46"/>
      <c r="F47" s="46"/>
      <c r="G47" s="46"/>
      <c r="H47" s="48" t="n">
        <f aca="false">IF(H46&lt;'Контейнерные растения'!$C$7,0,LOOKUP(H46,'Контейнерные растения'!$C$7:$F$7,'Контейнерные растения'!$C$8:$F$8))</f>
        <v>0</v>
      </c>
    </row>
    <row r="48" customFormat="false" ht="15" hidden="false" customHeight="true" outlineLevel="0" collapsed="false">
      <c r="B48" s="46" t="s">
        <v>234</v>
      </c>
      <c r="C48" s="46"/>
      <c r="D48" s="46"/>
      <c r="E48" s="46"/>
      <c r="F48" s="46"/>
      <c r="G48" s="46"/>
      <c r="H48" s="47" t="n">
        <f aca="false">ROUND(H46*H47,0)</f>
        <v>0</v>
      </c>
    </row>
    <row r="49" customFormat="false" ht="21.75" hidden="false" customHeight="true" outlineLevel="0" collapsed="false">
      <c r="B49" s="44" t="s">
        <v>235</v>
      </c>
      <c r="C49" s="44"/>
      <c r="D49" s="44"/>
      <c r="E49" s="44"/>
      <c r="F49" s="44"/>
      <c r="G49" s="44"/>
      <c r="H49" s="45" t="n">
        <f aca="false">H46-H48</f>
        <v>0</v>
      </c>
    </row>
    <row r="50" customFormat="false" ht="54" hidden="false" customHeight="true" outlineLevel="0" collapsed="false">
      <c r="B50" s="46" t="s">
        <v>236</v>
      </c>
      <c r="C50" s="46"/>
      <c r="D50" s="46"/>
      <c r="E50" s="46"/>
      <c r="F50" s="46"/>
      <c r="G50" s="46"/>
      <c r="H50" s="47" t="n">
        <f aca="false">ROUND(H49*5/105,0)</f>
        <v>0</v>
      </c>
    </row>
    <row r="51" customFormat="false" ht="21.75" hidden="false" customHeight="true" outlineLevel="0" collapsed="false">
      <c r="B51" s="61"/>
      <c r="C51" s="61"/>
      <c r="D51" s="61"/>
      <c r="E51" s="61"/>
      <c r="F51" s="61"/>
      <c r="G51" s="61"/>
      <c r="H51" s="62"/>
    </row>
    <row r="52" customFormat="false" ht="30" hidden="false" customHeight="true" outlineLevel="0" collapsed="false">
      <c r="G52" s="43"/>
    </row>
    <row r="53" customFormat="false" ht="24" hidden="false" customHeight="true" outlineLevel="0" collapsed="false">
      <c r="B53" s="63" t="s">
        <v>237</v>
      </c>
      <c r="C53" s="63"/>
      <c r="D53" s="63"/>
      <c r="E53" s="63"/>
      <c r="F53" s="63"/>
      <c r="G53" s="63"/>
      <c r="H53" s="63"/>
    </row>
    <row r="54" customFormat="false" ht="15" hidden="false" customHeight="true" outlineLevel="0" collapsed="false">
      <c r="B54" s="51" t="s">
        <v>239</v>
      </c>
      <c r="C54" s="51"/>
      <c r="D54" s="51"/>
      <c r="E54" s="51"/>
      <c r="F54" s="51"/>
      <c r="G54" s="51"/>
      <c r="H54" s="51"/>
    </row>
    <row r="55" customFormat="false" ht="15" hidden="false" customHeight="true" outlineLevel="0" collapsed="false">
      <c r="B55" s="51" t="s">
        <v>240</v>
      </c>
      <c r="C55" s="51"/>
      <c r="D55" s="51"/>
      <c r="E55" s="51"/>
      <c r="F55" s="51"/>
      <c r="G55" s="51"/>
      <c r="H55" s="51"/>
    </row>
    <row r="56" customFormat="false" ht="36.75" hidden="false" customHeight="true" outlineLevel="0" collapsed="false">
      <c r="B56" s="51" t="s">
        <v>241</v>
      </c>
      <c r="C56" s="51"/>
      <c r="D56" s="51"/>
      <c r="E56" s="51"/>
      <c r="F56" s="51"/>
      <c r="G56" s="51"/>
      <c r="H56" s="51"/>
    </row>
    <row r="57" customFormat="false" ht="15" hidden="false" customHeight="true" outlineLevel="0" collapsed="false">
      <c r="G57" s="43"/>
    </row>
    <row r="58" customFormat="false" ht="17.25" hidden="false" customHeight="true" outlineLevel="0" collapsed="false">
      <c r="A58" s="63" t="s">
        <v>242</v>
      </c>
      <c r="B58" s="63"/>
      <c r="C58" s="63"/>
      <c r="D58" s="63"/>
      <c r="E58" s="63"/>
      <c r="F58" s="63"/>
      <c r="G58" s="63"/>
      <c r="H58" s="63"/>
    </row>
    <row r="59" customFormat="false" ht="46.5" hidden="false" customHeight="true" outlineLevel="0" collapsed="false">
      <c r="A59" s="52" t="s">
        <v>243</v>
      </c>
      <c r="B59" s="52"/>
      <c r="C59" s="52"/>
      <c r="D59" s="52"/>
      <c r="E59" s="52"/>
      <c r="F59" s="52"/>
      <c r="G59" s="52"/>
      <c r="H59" s="52"/>
    </row>
    <row r="60" customFormat="false" ht="15" hidden="false" customHeight="true" outlineLevel="0" collapsed="false">
      <c r="A60" s="64" t="s">
        <v>244</v>
      </c>
      <c r="B60" s="64"/>
      <c r="C60" s="64"/>
      <c r="D60" s="64"/>
      <c r="E60" s="64"/>
      <c r="F60" s="64"/>
      <c r="G60" s="64"/>
      <c r="H60" s="64"/>
    </row>
    <row r="61" customFormat="false" ht="17.25" hidden="false" customHeight="true" outlineLevel="0" collapsed="false">
      <c r="A61" s="54" t="s">
        <v>245</v>
      </c>
      <c r="B61" s="54"/>
      <c r="C61" s="54"/>
      <c r="D61" s="54"/>
      <c r="E61" s="54"/>
      <c r="F61" s="54"/>
      <c r="G61" s="54"/>
      <c r="H61" s="54"/>
    </row>
    <row r="62" customFormat="false" ht="15" hidden="false" customHeight="true" outlineLevel="0" collapsed="false">
      <c r="A62" s="55" t="s">
        <v>285</v>
      </c>
      <c r="B62" s="55"/>
      <c r="C62" s="55"/>
      <c r="D62" s="55"/>
      <c r="E62" s="55"/>
      <c r="F62" s="55"/>
      <c r="G62" s="55"/>
      <c r="H62" s="55"/>
    </row>
  </sheetData>
  <sheetProtection sheet="true" password="8119"/>
  <mergeCells count="50">
    <mergeCell ref="B1:G1"/>
    <mergeCell ref="H1:I1"/>
    <mergeCell ref="B2:I2"/>
    <mergeCell ref="B3:H3"/>
    <mergeCell ref="B5:I5"/>
    <mergeCell ref="A8:A9"/>
    <mergeCell ref="B8:B9"/>
    <mergeCell ref="C8:C9"/>
    <mergeCell ref="A12:A13"/>
    <mergeCell ref="B12:B13"/>
    <mergeCell ref="C12:C13"/>
    <mergeCell ref="A14:A17"/>
    <mergeCell ref="B14:B17"/>
    <mergeCell ref="C14:C17"/>
    <mergeCell ref="A20:A22"/>
    <mergeCell ref="B20:B22"/>
    <mergeCell ref="C20:C22"/>
    <mergeCell ref="A26:A27"/>
    <mergeCell ref="B26:B27"/>
    <mergeCell ref="A29:A30"/>
    <mergeCell ref="B29:B30"/>
    <mergeCell ref="A31:A33"/>
    <mergeCell ref="B31:B33"/>
    <mergeCell ref="C31:C33"/>
    <mergeCell ref="A36:A37"/>
    <mergeCell ref="B36:B37"/>
    <mergeCell ref="C36:C37"/>
    <mergeCell ref="A38:A39"/>
    <mergeCell ref="B38:B39"/>
    <mergeCell ref="C38:C39"/>
    <mergeCell ref="A40:A41"/>
    <mergeCell ref="B40:B41"/>
    <mergeCell ref="C40:C41"/>
    <mergeCell ref="B44:G44"/>
    <mergeCell ref="B45:G45"/>
    <mergeCell ref="B46:G46"/>
    <mergeCell ref="B47:G47"/>
    <mergeCell ref="B48:G48"/>
    <mergeCell ref="B49:G49"/>
    <mergeCell ref="B50:G50"/>
    <mergeCell ref="B51:G51"/>
    <mergeCell ref="B53:H53"/>
    <mergeCell ref="B54:H54"/>
    <mergeCell ref="B55:H55"/>
    <mergeCell ref="B56:H56"/>
    <mergeCell ref="A58:H58"/>
    <mergeCell ref="A59:H59"/>
    <mergeCell ref="A60:H60"/>
    <mergeCell ref="A61:H61"/>
    <mergeCell ref="A62:H62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49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58"/>
    <col collapsed="false" customWidth="true" hidden="false" outlineLevel="0" max="4" min="3" style="1" width="12"/>
    <col collapsed="false" customWidth="true" hidden="false" outlineLevel="0" max="5" min="5" style="1" width="11"/>
    <col collapsed="false" customWidth="true" hidden="false" outlineLevel="0" max="6" min="6" style="1" width="13"/>
    <col collapsed="false" customWidth="true" hidden="false" outlineLevel="0" max="7" min="7" style="1" width="9"/>
    <col collapsed="false" customWidth="true" hidden="false" outlineLevel="0" max="8" min="8" style="1" width="15"/>
  </cols>
  <sheetData>
    <row r="1" customFormat="false" ht="30" hidden="false" customHeight="true" outlineLevel="0" collapsed="false">
      <c r="A1" s="2"/>
      <c r="B1" s="3" t="s">
        <v>0</v>
      </c>
      <c r="C1" s="3"/>
      <c r="D1" s="3"/>
      <c r="E1" s="3"/>
      <c r="F1" s="3"/>
      <c r="G1" s="4" t="s">
        <v>1</v>
      </c>
      <c r="H1" s="4"/>
    </row>
    <row r="2" customFormat="false" ht="16.5" hidden="false" customHeight="true" outlineLevel="0" collapsed="false">
      <c r="A2" s="2"/>
      <c r="B2" s="5" t="s">
        <v>2</v>
      </c>
      <c r="C2" s="5"/>
      <c r="D2" s="5"/>
      <c r="E2" s="5"/>
      <c r="F2" s="5"/>
      <c r="G2" s="5"/>
      <c r="H2" s="5"/>
    </row>
    <row r="3" customFormat="false" ht="12.75" hidden="false" customHeight="true" outlineLevel="0" collapsed="false">
      <c r="B3" s="56" t="s">
        <v>286</v>
      </c>
      <c r="C3" s="56"/>
      <c r="D3" s="56"/>
      <c r="E3" s="56"/>
      <c r="F3" s="56"/>
      <c r="G3" s="56"/>
      <c r="H3" s="56"/>
    </row>
    <row r="4" customFormat="false" ht="30" hidden="false" customHeight="true" outlineLevel="0" collapsed="false">
      <c r="A4" s="10" t="s">
        <v>7</v>
      </c>
      <c r="B4" s="10" t="s">
        <v>8</v>
      </c>
      <c r="C4" s="10" t="s">
        <v>249</v>
      </c>
      <c r="D4" s="10" t="s">
        <v>287</v>
      </c>
      <c r="E4" s="10" t="s">
        <v>288</v>
      </c>
      <c r="F4" s="10" t="s">
        <v>251</v>
      </c>
      <c r="G4" s="10" t="s">
        <v>13</v>
      </c>
      <c r="H4" s="10" t="s">
        <v>14</v>
      </c>
    </row>
    <row r="5" customFormat="false" ht="21.75" hidden="false" customHeight="true" outlineLevel="0" collapsed="false">
      <c r="A5" s="65" t="s">
        <v>289</v>
      </c>
      <c r="B5" s="65"/>
      <c r="C5" s="65"/>
      <c r="D5" s="65"/>
      <c r="E5" s="65"/>
      <c r="F5" s="65"/>
      <c r="G5" s="65"/>
      <c r="H5" s="65"/>
    </row>
    <row r="6" customFormat="false" ht="15" hidden="false" customHeight="true" outlineLevel="0" collapsed="false">
      <c r="A6" s="23" t="n">
        <v>1</v>
      </c>
      <c r="B6" s="24" t="s">
        <v>290</v>
      </c>
      <c r="C6" s="23" t="s">
        <v>291</v>
      </c>
      <c r="D6" s="23" t="s">
        <v>274</v>
      </c>
      <c r="E6" s="23" t="s">
        <v>292</v>
      </c>
      <c r="F6" s="26" t="n">
        <v>16500</v>
      </c>
      <c r="G6" s="66"/>
      <c r="H6" s="25" t="str">
        <f aca="false">IF(G6="","",F6*G6)</f>
        <v/>
      </c>
    </row>
    <row r="7" customFormat="false" ht="15" hidden="false" customHeight="true" outlineLevel="0" collapsed="false">
      <c r="A7" s="23" t="n">
        <v>2</v>
      </c>
      <c r="B7" s="24"/>
      <c r="C7" s="23" t="s">
        <v>293</v>
      </c>
      <c r="D7" s="23" t="s">
        <v>294</v>
      </c>
      <c r="E7" s="23" t="s">
        <v>292</v>
      </c>
      <c r="F7" s="26" t="n">
        <v>25000</v>
      </c>
      <c r="G7" s="66"/>
      <c r="H7" s="25" t="str">
        <f aca="false">IF(G7="","",F7*G7)</f>
        <v/>
      </c>
    </row>
    <row r="8" customFormat="false" ht="15" hidden="false" customHeight="true" outlineLevel="0" collapsed="false">
      <c r="A8" s="23" t="n">
        <v>3</v>
      </c>
      <c r="B8" s="24"/>
      <c r="C8" s="23" t="s">
        <v>295</v>
      </c>
      <c r="D8" s="23" t="s">
        <v>294</v>
      </c>
      <c r="E8" s="23" t="s">
        <v>292</v>
      </c>
      <c r="F8" s="26" t="n">
        <v>30000</v>
      </c>
      <c r="G8" s="66"/>
      <c r="H8" s="25" t="str">
        <f aca="false">IF(G8="","",F8*G8)</f>
        <v/>
      </c>
    </row>
    <row r="9" customFormat="false" ht="15" hidden="false" customHeight="true" outlineLevel="0" collapsed="false">
      <c r="A9" s="23" t="n">
        <v>4</v>
      </c>
      <c r="B9" s="24"/>
      <c r="C9" s="23" t="s">
        <v>296</v>
      </c>
      <c r="D9" s="23" t="s">
        <v>294</v>
      </c>
      <c r="E9" s="23" t="s">
        <v>292</v>
      </c>
      <c r="F9" s="26" t="n">
        <v>35000</v>
      </c>
      <c r="G9" s="66"/>
      <c r="H9" s="25" t="str">
        <f aca="false">IF(G9="","",F9*G9)</f>
        <v/>
      </c>
    </row>
    <row r="10" customFormat="false" ht="15" hidden="false" customHeight="true" outlineLevel="0" collapsed="false">
      <c r="A10" s="23" t="n">
        <v>5</v>
      </c>
      <c r="B10" s="24"/>
      <c r="C10" s="23" t="s">
        <v>297</v>
      </c>
      <c r="D10" s="23" t="s">
        <v>298</v>
      </c>
      <c r="E10" s="23" t="s">
        <v>292</v>
      </c>
      <c r="F10" s="26" t="n">
        <v>45000</v>
      </c>
      <c r="G10" s="66"/>
      <c r="H10" s="25" t="str">
        <f aca="false">IF(G10="","",F10*G10)</f>
        <v/>
      </c>
    </row>
    <row r="11" customFormat="false" ht="15" hidden="false" customHeight="true" outlineLevel="0" collapsed="false">
      <c r="A11" s="23" t="n">
        <v>6</v>
      </c>
      <c r="B11" s="24"/>
      <c r="C11" s="23" t="s">
        <v>299</v>
      </c>
      <c r="D11" s="23" t="s">
        <v>298</v>
      </c>
      <c r="E11" s="23" t="s">
        <v>292</v>
      </c>
      <c r="F11" s="26" t="n">
        <v>55000</v>
      </c>
      <c r="G11" s="66"/>
      <c r="H11" s="25" t="str">
        <f aca="false">IF(G11="","",F11*G11)</f>
        <v/>
      </c>
    </row>
    <row r="12" customFormat="false" ht="15" hidden="false" customHeight="true" outlineLevel="0" collapsed="false">
      <c r="A12" s="23" t="n">
        <v>7</v>
      </c>
      <c r="B12" s="24"/>
      <c r="C12" s="23" t="s">
        <v>300</v>
      </c>
      <c r="D12" s="23" t="s">
        <v>298</v>
      </c>
      <c r="E12" s="23" t="s">
        <v>292</v>
      </c>
      <c r="F12" s="26" t="n">
        <v>80000</v>
      </c>
      <c r="G12" s="66"/>
      <c r="H12" s="25" t="str">
        <f aca="false">IF(G12="","",F12*G12)</f>
        <v/>
      </c>
    </row>
    <row r="13" customFormat="false" ht="15" hidden="false" customHeight="true" outlineLevel="0" collapsed="false">
      <c r="A13" s="18" t="n">
        <v>8</v>
      </c>
      <c r="B13" s="17" t="s">
        <v>301</v>
      </c>
      <c r="C13" s="18"/>
      <c r="D13" s="18" t="s">
        <v>268</v>
      </c>
      <c r="E13" s="18" t="s">
        <v>292</v>
      </c>
      <c r="F13" s="20" t="n">
        <v>8500</v>
      </c>
      <c r="G13" s="66"/>
      <c r="H13" s="19" t="str">
        <f aca="false">IF(G13="","",F13*G13)</f>
        <v/>
      </c>
    </row>
    <row r="14" customFormat="false" ht="15" hidden="false" customHeight="true" outlineLevel="0" collapsed="false">
      <c r="A14" s="18" t="n">
        <v>9</v>
      </c>
      <c r="B14" s="17"/>
      <c r="C14" s="18"/>
      <c r="D14" s="18" t="s">
        <v>274</v>
      </c>
      <c r="E14" s="18" t="s">
        <v>292</v>
      </c>
      <c r="F14" s="20" t="n">
        <v>12500</v>
      </c>
      <c r="G14" s="66"/>
      <c r="H14" s="19" t="str">
        <f aca="false">IF(G14="","",F14*G14)</f>
        <v/>
      </c>
    </row>
    <row r="15" customFormat="false" ht="15" hidden="false" customHeight="true" outlineLevel="0" collapsed="false">
      <c r="A15" s="18" t="n">
        <v>10</v>
      </c>
      <c r="B15" s="17"/>
      <c r="C15" s="18" t="s">
        <v>263</v>
      </c>
      <c r="D15" s="18" t="s">
        <v>302</v>
      </c>
      <c r="E15" s="18" t="s">
        <v>292</v>
      </c>
      <c r="F15" s="20" t="n">
        <v>14500</v>
      </c>
      <c r="G15" s="66"/>
      <c r="H15" s="19" t="str">
        <f aca="false">IF(G15="","",F15*G15)</f>
        <v/>
      </c>
    </row>
    <row r="16" customFormat="false" ht="15" hidden="false" customHeight="true" outlineLevel="0" collapsed="false">
      <c r="A16" s="18" t="n">
        <v>11</v>
      </c>
      <c r="B16" s="17"/>
      <c r="C16" s="18" t="s">
        <v>291</v>
      </c>
      <c r="D16" s="18" t="s">
        <v>298</v>
      </c>
      <c r="E16" s="18" t="s">
        <v>292</v>
      </c>
      <c r="F16" s="20" t="n">
        <v>18500</v>
      </c>
      <c r="G16" s="66"/>
      <c r="H16" s="19" t="str">
        <f aca="false">IF(G16="","",F16*G16)</f>
        <v/>
      </c>
    </row>
    <row r="17" customFormat="false" ht="15" hidden="false" customHeight="true" outlineLevel="0" collapsed="false">
      <c r="A17" s="18" t="n">
        <v>12</v>
      </c>
      <c r="B17" s="17"/>
      <c r="C17" s="18" t="s">
        <v>303</v>
      </c>
      <c r="D17" s="18" t="s">
        <v>298</v>
      </c>
      <c r="E17" s="18" t="s">
        <v>292</v>
      </c>
      <c r="F17" s="20" t="n">
        <v>20000</v>
      </c>
      <c r="G17" s="66"/>
      <c r="H17" s="19" t="str">
        <f aca="false">IF(G17="","",F17*G17)</f>
        <v/>
      </c>
    </row>
    <row r="18" customFormat="false" ht="15" hidden="false" customHeight="true" outlineLevel="0" collapsed="false">
      <c r="A18" s="18" t="n">
        <v>13</v>
      </c>
      <c r="B18" s="17"/>
      <c r="C18" s="18" t="s">
        <v>293</v>
      </c>
      <c r="D18" s="18" t="s">
        <v>298</v>
      </c>
      <c r="E18" s="18" t="s">
        <v>292</v>
      </c>
      <c r="F18" s="20" t="n">
        <v>25000</v>
      </c>
      <c r="G18" s="66"/>
      <c r="H18" s="19" t="str">
        <f aca="false">IF(G18="","",F18*G18)</f>
        <v/>
      </c>
    </row>
    <row r="19" customFormat="false" ht="15" hidden="false" customHeight="true" outlineLevel="0" collapsed="false">
      <c r="A19" s="18" t="n">
        <v>14</v>
      </c>
      <c r="B19" s="17"/>
      <c r="C19" s="18" t="s">
        <v>295</v>
      </c>
      <c r="D19" s="18" t="s">
        <v>298</v>
      </c>
      <c r="E19" s="18" t="s">
        <v>292</v>
      </c>
      <c r="F19" s="20" t="n">
        <v>35000</v>
      </c>
      <c r="G19" s="66"/>
      <c r="H19" s="19" t="str">
        <f aca="false">IF(G19="","",F19*G19)</f>
        <v/>
      </c>
    </row>
    <row r="20" customFormat="false" ht="15" hidden="false" customHeight="true" outlineLevel="0" collapsed="false">
      <c r="A20" s="18" t="n">
        <v>15</v>
      </c>
      <c r="B20" s="17" t="s">
        <v>304</v>
      </c>
      <c r="C20" s="18" t="s">
        <v>263</v>
      </c>
      <c r="D20" s="18" t="s">
        <v>302</v>
      </c>
      <c r="E20" s="18" t="s">
        <v>292</v>
      </c>
      <c r="F20" s="20" t="n">
        <v>16500</v>
      </c>
      <c r="G20" s="66"/>
      <c r="H20" s="19" t="str">
        <f aca="false">IF(G20="","",F20*G20)</f>
        <v/>
      </c>
    </row>
    <row r="21" customFormat="false" ht="15" hidden="false" customHeight="true" outlineLevel="0" collapsed="false">
      <c r="A21" s="18" t="n">
        <v>16</v>
      </c>
      <c r="B21" s="17"/>
      <c r="C21" s="18" t="s">
        <v>291</v>
      </c>
      <c r="D21" s="18" t="s">
        <v>305</v>
      </c>
      <c r="E21" s="18" t="s">
        <v>292</v>
      </c>
      <c r="F21" s="20" t="n">
        <v>19000</v>
      </c>
      <c r="G21" s="66"/>
      <c r="H21" s="19" t="str">
        <f aca="false">IF(G21="","",F21*G21)</f>
        <v/>
      </c>
    </row>
    <row r="22" customFormat="false" ht="15" hidden="false" customHeight="true" outlineLevel="0" collapsed="false">
      <c r="A22" s="18" t="n">
        <v>17</v>
      </c>
      <c r="B22" s="17"/>
      <c r="C22" s="18" t="s">
        <v>303</v>
      </c>
      <c r="D22" s="18" t="s">
        <v>306</v>
      </c>
      <c r="E22" s="18" t="s">
        <v>292</v>
      </c>
      <c r="F22" s="20" t="n">
        <v>21500</v>
      </c>
      <c r="G22" s="66"/>
      <c r="H22" s="19" t="str">
        <f aca="false">IF(G22="","",F22*G22)</f>
        <v/>
      </c>
    </row>
    <row r="23" customFormat="false" ht="15" hidden="false" customHeight="true" outlineLevel="0" collapsed="false">
      <c r="A23" s="18" t="n">
        <v>18</v>
      </c>
      <c r="B23" s="17"/>
      <c r="C23" s="18" t="s">
        <v>293</v>
      </c>
      <c r="D23" s="18" t="s">
        <v>307</v>
      </c>
      <c r="E23" s="18" t="s">
        <v>292</v>
      </c>
      <c r="F23" s="20" t="n">
        <v>25000</v>
      </c>
      <c r="G23" s="66"/>
      <c r="H23" s="19" t="str">
        <f aca="false">IF(G23="","",F23*G23)</f>
        <v/>
      </c>
    </row>
    <row r="24" customFormat="false" ht="15" hidden="false" customHeight="true" outlineLevel="0" collapsed="false">
      <c r="A24" s="23" t="n">
        <v>19</v>
      </c>
      <c r="B24" s="24" t="s">
        <v>308</v>
      </c>
      <c r="C24" s="23" t="s">
        <v>254</v>
      </c>
      <c r="D24" s="23" t="s">
        <v>268</v>
      </c>
      <c r="E24" s="23" t="s">
        <v>292</v>
      </c>
      <c r="F24" s="26" t="n">
        <v>26000</v>
      </c>
      <c r="G24" s="66"/>
      <c r="H24" s="25" t="str">
        <f aca="false">IF(G24="","",F24*G24)</f>
        <v/>
      </c>
    </row>
    <row r="25" customFormat="false" ht="15" hidden="false" customHeight="true" outlineLevel="0" collapsed="false">
      <c r="A25" s="23" t="n">
        <v>20</v>
      </c>
      <c r="B25" s="24"/>
      <c r="C25" s="23" t="s">
        <v>255</v>
      </c>
      <c r="D25" s="23" t="s">
        <v>274</v>
      </c>
      <c r="E25" s="23" t="s">
        <v>292</v>
      </c>
      <c r="F25" s="26" t="n">
        <v>28500</v>
      </c>
      <c r="G25" s="66"/>
      <c r="H25" s="25" t="str">
        <f aca="false">IF(G25="","",F25*G25)</f>
        <v/>
      </c>
    </row>
    <row r="26" customFormat="false" ht="15" hidden="false" customHeight="true" outlineLevel="0" collapsed="false">
      <c r="A26" s="23" t="n">
        <v>21</v>
      </c>
      <c r="B26" s="24"/>
      <c r="C26" s="23" t="s">
        <v>262</v>
      </c>
      <c r="D26" s="23" t="s">
        <v>274</v>
      </c>
      <c r="E26" s="23" t="s">
        <v>292</v>
      </c>
      <c r="F26" s="26" t="n">
        <v>31000</v>
      </c>
      <c r="G26" s="66"/>
      <c r="H26" s="25" t="str">
        <f aca="false">IF(G26="","",F26*G26)</f>
        <v/>
      </c>
    </row>
    <row r="27" customFormat="false" ht="15" hidden="false" customHeight="true" outlineLevel="0" collapsed="false">
      <c r="A27" s="23" t="n">
        <v>22</v>
      </c>
      <c r="B27" s="24"/>
      <c r="C27" s="23" t="s">
        <v>263</v>
      </c>
      <c r="D27" s="23" t="s">
        <v>274</v>
      </c>
      <c r="E27" s="23" t="s">
        <v>292</v>
      </c>
      <c r="F27" s="26" t="n">
        <v>36000</v>
      </c>
      <c r="G27" s="66"/>
      <c r="H27" s="25" t="str">
        <f aca="false">IF(G27="","",F27*G27)</f>
        <v/>
      </c>
    </row>
    <row r="28" customFormat="false" ht="15" hidden="false" customHeight="true" outlineLevel="0" collapsed="false">
      <c r="A28" s="23" t="n">
        <v>23</v>
      </c>
      <c r="B28" s="24"/>
      <c r="C28" s="23" t="s">
        <v>291</v>
      </c>
      <c r="D28" s="23" t="s">
        <v>294</v>
      </c>
      <c r="E28" s="23" t="s">
        <v>292</v>
      </c>
      <c r="F28" s="26" t="n">
        <v>45500</v>
      </c>
      <c r="G28" s="66"/>
      <c r="H28" s="25" t="str">
        <f aca="false">IF(G28="","",F28*G28)</f>
        <v/>
      </c>
    </row>
    <row r="29" customFormat="false" ht="15" hidden="false" customHeight="true" outlineLevel="0" collapsed="false">
      <c r="A29" s="23" t="n">
        <v>24</v>
      </c>
      <c r="B29" s="24"/>
      <c r="C29" s="23" t="s">
        <v>303</v>
      </c>
      <c r="D29" s="23" t="s">
        <v>294</v>
      </c>
      <c r="E29" s="23" t="s">
        <v>292</v>
      </c>
      <c r="F29" s="26" t="n">
        <v>55500</v>
      </c>
      <c r="G29" s="66"/>
      <c r="H29" s="25" t="str">
        <f aca="false">IF(G29="","",F29*G29)</f>
        <v/>
      </c>
    </row>
    <row r="30" customFormat="false" ht="15" hidden="false" customHeight="true" outlineLevel="0" collapsed="false">
      <c r="A30" s="18" t="n">
        <v>25</v>
      </c>
      <c r="B30" s="17" t="s">
        <v>309</v>
      </c>
      <c r="C30" s="18" t="s">
        <v>254</v>
      </c>
      <c r="D30" s="18" t="s">
        <v>272</v>
      </c>
      <c r="E30" s="18" t="s">
        <v>292</v>
      </c>
      <c r="F30" s="20" t="n">
        <v>26000</v>
      </c>
      <c r="G30" s="66"/>
      <c r="H30" s="19" t="str">
        <f aca="false">IF(G30="","",F30*G30)</f>
        <v/>
      </c>
    </row>
    <row r="31" customFormat="false" ht="15" hidden="false" customHeight="true" outlineLevel="0" collapsed="false">
      <c r="A31" s="18" t="n">
        <v>26</v>
      </c>
      <c r="B31" s="17"/>
      <c r="C31" s="18" t="s">
        <v>255</v>
      </c>
      <c r="D31" s="18" t="s">
        <v>272</v>
      </c>
      <c r="E31" s="18" t="s">
        <v>292</v>
      </c>
      <c r="F31" s="20" t="n">
        <v>28500</v>
      </c>
      <c r="G31" s="66"/>
      <c r="H31" s="19" t="str">
        <f aca="false">IF(G31="","",F31*G31)</f>
        <v/>
      </c>
    </row>
    <row r="32" customFormat="false" ht="15" hidden="false" customHeight="true" outlineLevel="0" collapsed="false">
      <c r="A32" s="18" t="n">
        <v>27</v>
      </c>
      <c r="B32" s="17"/>
      <c r="C32" s="18" t="s">
        <v>262</v>
      </c>
      <c r="D32" s="18" t="s">
        <v>310</v>
      </c>
      <c r="E32" s="18" t="s">
        <v>292</v>
      </c>
      <c r="F32" s="20" t="n">
        <v>31000</v>
      </c>
      <c r="G32" s="66"/>
      <c r="H32" s="19" t="str">
        <f aca="false">IF(G32="","",F32*G32)</f>
        <v/>
      </c>
    </row>
    <row r="33" customFormat="false" ht="15" hidden="false" customHeight="true" outlineLevel="0" collapsed="false">
      <c r="A33" s="18" t="n">
        <v>28</v>
      </c>
      <c r="B33" s="17"/>
      <c r="C33" s="18" t="s">
        <v>263</v>
      </c>
      <c r="D33" s="18" t="s">
        <v>310</v>
      </c>
      <c r="E33" s="18" t="s">
        <v>292</v>
      </c>
      <c r="F33" s="20" t="n">
        <v>36000</v>
      </c>
      <c r="G33" s="66"/>
      <c r="H33" s="19" t="str">
        <f aca="false">IF(G33="","",F33*G33)</f>
        <v/>
      </c>
    </row>
    <row r="34" customFormat="false" ht="15" hidden="false" customHeight="true" outlineLevel="0" collapsed="false">
      <c r="A34" s="18" t="n">
        <v>29</v>
      </c>
      <c r="B34" s="17"/>
      <c r="C34" s="18" t="s">
        <v>291</v>
      </c>
      <c r="D34" s="18" t="s">
        <v>310</v>
      </c>
      <c r="E34" s="18" t="s">
        <v>292</v>
      </c>
      <c r="F34" s="20" t="n">
        <v>45500</v>
      </c>
      <c r="G34" s="66"/>
      <c r="H34" s="19" t="str">
        <f aca="false">IF(G34="","",F34*G34)</f>
        <v/>
      </c>
    </row>
    <row r="35" customFormat="false" ht="15" hidden="false" customHeight="true" outlineLevel="0" collapsed="false">
      <c r="A35" s="18" t="n">
        <v>30</v>
      </c>
      <c r="B35" s="17"/>
      <c r="C35" s="18" t="s">
        <v>303</v>
      </c>
      <c r="D35" s="18" t="s">
        <v>310</v>
      </c>
      <c r="E35" s="18" t="s">
        <v>292</v>
      </c>
      <c r="F35" s="20" t="n">
        <v>55500</v>
      </c>
      <c r="G35" s="66"/>
      <c r="H35" s="19" t="str">
        <f aca="false">IF(G35="","",F35*G35)</f>
        <v/>
      </c>
    </row>
    <row r="36" customFormat="false" ht="15" hidden="false" customHeight="true" outlineLevel="0" collapsed="false">
      <c r="A36" s="18" t="n">
        <v>31</v>
      </c>
      <c r="B36" s="17"/>
      <c r="C36" s="18" t="s">
        <v>293</v>
      </c>
      <c r="D36" s="18" t="s">
        <v>310</v>
      </c>
      <c r="E36" s="18" t="s">
        <v>292</v>
      </c>
      <c r="F36" s="20" t="n">
        <v>80000</v>
      </c>
      <c r="G36" s="66"/>
      <c r="H36" s="19" t="str">
        <f aca="false">IF(G36="","",F36*G36)</f>
        <v/>
      </c>
    </row>
    <row r="37" customFormat="false" ht="15" hidden="false" customHeight="true" outlineLevel="0" collapsed="false">
      <c r="A37" s="18" t="n">
        <v>32</v>
      </c>
      <c r="B37" s="17"/>
      <c r="C37" s="18" t="s">
        <v>295</v>
      </c>
      <c r="D37" s="18" t="s">
        <v>310</v>
      </c>
      <c r="E37" s="18" t="s">
        <v>292</v>
      </c>
      <c r="F37" s="20" t="n">
        <v>95000</v>
      </c>
      <c r="G37" s="67"/>
      <c r="H37" s="19" t="str">
        <f aca="false">IF(G37="","",F37*G37)</f>
        <v/>
      </c>
    </row>
    <row r="38" customFormat="false" ht="15" hidden="false" customHeight="true" outlineLevel="0" collapsed="false">
      <c r="A38" s="18" t="n">
        <v>33</v>
      </c>
      <c r="B38" s="17"/>
      <c r="C38" s="18" t="s">
        <v>296</v>
      </c>
      <c r="D38" s="18" t="s">
        <v>310</v>
      </c>
      <c r="E38" s="18" t="s">
        <v>292</v>
      </c>
      <c r="F38" s="20" t="n">
        <v>120000</v>
      </c>
      <c r="G38" s="67"/>
      <c r="H38" s="19" t="str">
        <f aca="false">IF(G38="","",F38*G38)</f>
        <v/>
      </c>
    </row>
    <row r="39" customFormat="false" ht="15" hidden="false" customHeight="true" outlineLevel="0" collapsed="false">
      <c r="A39" s="23" t="n">
        <v>34</v>
      </c>
      <c r="B39" s="24" t="s">
        <v>256</v>
      </c>
      <c r="C39" s="23" t="s">
        <v>254</v>
      </c>
      <c r="D39" s="23" t="s">
        <v>274</v>
      </c>
      <c r="E39" s="23" t="s">
        <v>292</v>
      </c>
      <c r="F39" s="26" t="n">
        <v>26000</v>
      </c>
      <c r="G39" s="66"/>
      <c r="H39" s="25" t="str">
        <f aca="false">IF(G39="","",F39*G39)</f>
        <v/>
      </c>
    </row>
    <row r="40" customFormat="false" ht="15" hidden="false" customHeight="true" outlineLevel="0" collapsed="false">
      <c r="A40" s="23" t="n">
        <v>35</v>
      </c>
      <c r="B40" s="24"/>
      <c r="C40" s="23" t="s">
        <v>255</v>
      </c>
      <c r="D40" s="23" t="s">
        <v>274</v>
      </c>
      <c r="E40" s="23" t="s">
        <v>292</v>
      </c>
      <c r="F40" s="26" t="n">
        <v>28500</v>
      </c>
      <c r="G40" s="66"/>
      <c r="H40" s="25" t="str">
        <f aca="false">IF(G40="","",F40*G40)</f>
        <v/>
      </c>
    </row>
    <row r="41" customFormat="false" ht="15" hidden="false" customHeight="true" outlineLevel="0" collapsed="false">
      <c r="A41" s="23" t="n">
        <v>36</v>
      </c>
      <c r="B41" s="24"/>
      <c r="C41" s="23" t="s">
        <v>262</v>
      </c>
      <c r="D41" s="23" t="s">
        <v>311</v>
      </c>
      <c r="E41" s="23" t="s">
        <v>292</v>
      </c>
      <c r="F41" s="26" t="n">
        <v>31000</v>
      </c>
      <c r="G41" s="66"/>
      <c r="H41" s="25" t="str">
        <f aca="false">IF(G41="","",F41*G41)</f>
        <v/>
      </c>
    </row>
    <row r="42" customFormat="false" ht="15" hidden="false" customHeight="true" outlineLevel="0" collapsed="false">
      <c r="A42" s="23" t="n">
        <v>37</v>
      </c>
      <c r="B42" s="24"/>
      <c r="C42" s="23" t="s">
        <v>263</v>
      </c>
      <c r="D42" s="23" t="s">
        <v>311</v>
      </c>
      <c r="E42" s="23" t="s">
        <v>292</v>
      </c>
      <c r="F42" s="26" t="n">
        <v>36000</v>
      </c>
      <c r="G42" s="66"/>
      <c r="H42" s="25" t="str">
        <f aca="false">IF(G42="","",F42*G42)</f>
        <v/>
      </c>
    </row>
    <row r="43" customFormat="false" ht="15" hidden="false" customHeight="true" outlineLevel="0" collapsed="false">
      <c r="A43" s="23" t="n">
        <v>38</v>
      </c>
      <c r="B43" s="24"/>
      <c r="C43" s="23" t="s">
        <v>291</v>
      </c>
      <c r="D43" s="23" t="s">
        <v>311</v>
      </c>
      <c r="E43" s="23" t="s">
        <v>292</v>
      </c>
      <c r="F43" s="26" t="n">
        <v>45500</v>
      </c>
      <c r="G43" s="66"/>
      <c r="H43" s="25" t="str">
        <f aca="false">IF(G43="","",F43*G43)</f>
        <v/>
      </c>
    </row>
    <row r="44" customFormat="false" ht="15" hidden="false" customHeight="true" outlineLevel="0" collapsed="false">
      <c r="A44" s="23" t="n">
        <v>39</v>
      </c>
      <c r="B44" s="24"/>
      <c r="C44" s="23" t="s">
        <v>303</v>
      </c>
      <c r="D44" s="23" t="s">
        <v>305</v>
      </c>
      <c r="E44" s="23" t="s">
        <v>292</v>
      </c>
      <c r="F44" s="26" t="n">
        <v>55500</v>
      </c>
      <c r="G44" s="66"/>
      <c r="H44" s="25" t="str">
        <f aca="false">IF(G44="","",F44*G44)</f>
        <v/>
      </c>
    </row>
    <row r="45" customFormat="false" ht="15" hidden="false" customHeight="true" outlineLevel="0" collapsed="false">
      <c r="A45" s="23" t="n">
        <v>40</v>
      </c>
      <c r="B45" s="24"/>
      <c r="C45" s="23" t="s">
        <v>293</v>
      </c>
      <c r="D45" s="23" t="s">
        <v>305</v>
      </c>
      <c r="E45" s="23" t="s">
        <v>292</v>
      </c>
      <c r="F45" s="26" t="n">
        <v>80000</v>
      </c>
      <c r="G45" s="66"/>
      <c r="H45" s="25" t="str">
        <f aca="false">IF(G45="","",F45*G45)</f>
        <v/>
      </c>
    </row>
    <row r="46" customFormat="false" ht="15" hidden="false" customHeight="true" outlineLevel="0" collapsed="false">
      <c r="A46" s="18" t="n">
        <v>41</v>
      </c>
      <c r="B46" s="17" t="s">
        <v>312</v>
      </c>
      <c r="C46" s="18" t="s">
        <v>262</v>
      </c>
      <c r="D46" s="18" t="s">
        <v>253</v>
      </c>
      <c r="E46" s="18" t="s">
        <v>292</v>
      </c>
      <c r="F46" s="20" t="n">
        <v>31000</v>
      </c>
      <c r="G46" s="66"/>
      <c r="H46" s="19" t="str">
        <f aca="false">IF(G46="","",F46*G46)</f>
        <v/>
      </c>
    </row>
    <row r="47" customFormat="false" ht="15" hidden="false" customHeight="true" outlineLevel="0" collapsed="false">
      <c r="A47" s="18" t="n">
        <v>42</v>
      </c>
      <c r="B47" s="17"/>
      <c r="C47" s="18" t="s">
        <v>263</v>
      </c>
      <c r="D47" s="18" t="s">
        <v>253</v>
      </c>
      <c r="E47" s="18" t="s">
        <v>292</v>
      </c>
      <c r="F47" s="20" t="n">
        <v>36000</v>
      </c>
      <c r="G47" s="66"/>
      <c r="H47" s="19" t="str">
        <f aca="false">IF(G47="","",F47*G47)</f>
        <v/>
      </c>
    </row>
    <row r="48" customFormat="false" ht="15" hidden="false" customHeight="true" outlineLevel="0" collapsed="false">
      <c r="A48" s="18" t="n">
        <v>43</v>
      </c>
      <c r="B48" s="17"/>
      <c r="C48" s="18" t="s">
        <v>291</v>
      </c>
      <c r="D48" s="18" t="s">
        <v>253</v>
      </c>
      <c r="E48" s="18" t="s">
        <v>292</v>
      </c>
      <c r="F48" s="20" t="n">
        <v>45500</v>
      </c>
      <c r="G48" s="66"/>
      <c r="H48" s="19" t="str">
        <f aca="false">IF(G48="","",F48*G48)</f>
        <v/>
      </c>
    </row>
    <row r="49" customFormat="false" ht="15" hidden="false" customHeight="true" outlineLevel="0" collapsed="false">
      <c r="A49" s="18" t="n">
        <v>44</v>
      </c>
      <c r="B49" s="17"/>
      <c r="C49" s="18" t="s">
        <v>303</v>
      </c>
      <c r="D49" s="18" t="s">
        <v>253</v>
      </c>
      <c r="E49" s="18" t="s">
        <v>292</v>
      </c>
      <c r="F49" s="20" t="n">
        <v>55500</v>
      </c>
      <c r="G49" s="66"/>
      <c r="H49" s="19" t="str">
        <f aca="false">IF(G49="","",F49*G49)</f>
        <v/>
      </c>
    </row>
    <row r="50" customFormat="false" ht="15" hidden="false" customHeight="true" outlineLevel="0" collapsed="false">
      <c r="A50" s="18" t="n">
        <v>45</v>
      </c>
      <c r="B50" s="17"/>
      <c r="C50" s="18" t="s">
        <v>293</v>
      </c>
      <c r="D50" s="18" t="s">
        <v>253</v>
      </c>
      <c r="E50" s="18" t="s">
        <v>292</v>
      </c>
      <c r="F50" s="20" t="n">
        <v>80000</v>
      </c>
      <c r="G50" s="66"/>
      <c r="H50" s="19" t="str">
        <f aca="false">IF(G50="","",F50*G50)</f>
        <v/>
      </c>
    </row>
    <row r="51" customFormat="false" ht="15" hidden="false" customHeight="true" outlineLevel="0" collapsed="false">
      <c r="A51" s="18" t="n">
        <v>46</v>
      </c>
      <c r="B51" s="17"/>
      <c r="C51" s="18" t="s">
        <v>295</v>
      </c>
      <c r="D51" s="18" t="s">
        <v>253</v>
      </c>
      <c r="E51" s="18" t="s">
        <v>292</v>
      </c>
      <c r="F51" s="20" t="n">
        <v>95000</v>
      </c>
      <c r="G51" s="67"/>
      <c r="H51" s="19" t="str">
        <f aca="false">IF(G51="","",F51*G51)</f>
        <v/>
      </c>
    </row>
    <row r="52" customFormat="false" ht="15" hidden="false" customHeight="true" outlineLevel="0" collapsed="false">
      <c r="A52" s="18" t="n">
        <v>47</v>
      </c>
      <c r="B52" s="17"/>
      <c r="C52" s="18" t="s">
        <v>296</v>
      </c>
      <c r="D52" s="18" t="s">
        <v>253</v>
      </c>
      <c r="E52" s="18" t="s">
        <v>292</v>
      </c>
      <c r="F52" s="20" t="n">
        <v>120000</v>
      </c>
      <c r="G52" s="67"/>
      <c r="H52" s="19" t="str">
        <f aca="false">IF(G52="","",F52*G52)</f>
        <v/>
      </c>
    </row>
    <row r="53" customFormat="false" ht="15" hidden="false" customHeight="true" outlineLevel="0" collapsed="false">
      <c r="A53" s="23" t="n">
        <v>48</v>
      </c>
      <c r="B53" s="24" t="s">
        <v>313</v>
      </c>
      <c r="C53" s="23" t="s">
        <v>293</v>
      </c>
      <c r="D53" s="23" t="s">
        <v>294</v>
      </c>
      <c r="E53" s="23" t="s">
        <v>292</v>
      </c>
      <c r="F53" s="26" t="n">
        <v>55500</v>
      </c>
      <c r="G53" s="66"/>
      <c r="H53" s="25" t="str">
        <f aca="false">IF(G53="","",F53*G53)</f>
        <v/>
      </c>
    </row>
    <row r="54" customFormat="false" ht="15" hidden="false" customHeight="true" outlineLevel="0" collapsed="false">
      <c r="A54" s="23" t="n">
        <v>49</v>
      </c>
      <c r="B54" s="24"/>
      <c r="C54" s="23" t="s">
        <v>295</v>
      </c>
      <c r="D54" s="23" t="s">
        <v>294</v>
      </c>
      <c r="E54" s="23" t="s">
        <v>292</v>
      </c>
      <c r="F54" s="26" t="n">
        <v>80000</v>
      </c>
      <c r="G54" s="66"/>
      <c r="H54" s="25" t="str">
        <f aca="false">IF(G54="","",F54*G54)</f>
        <v/>
      </c>
    </row>
    <row r="55" customFormat="false" ht="15" hidden="false" customHeight="true" outlineLevel="0" collapsed="false">
      <c r="A55" s="18" t="n">
        <v>50</v>
      </c>
      <c r="B55" s="17" t="s">
        <v>314</v>
      </c>
      <c r="C55" s="18" t="s">
        <v>263</v>
      </c>
      <c r="D55" s="18" t="s">
        <v>298</v>
      </c>
      <c r="E55" s="18" t="s">
        <v>292</v>
      </c>
      <c r="F55" s="20" t="n">
        <v>36000</v>
      </c>
      <c r="G55" s="66"/>
      <c r="H55" s="19" t="str">
        <f aca="false">IF(G55="","",F55*G55)</f>
        <v/>
      </c>
    </row>
    <row r="56" customFormat="false" ht="15" hidden="false" customHeight="true" outlineLevel="0" collapsed="false">
      <c r="A56" s="18" t="n">
        <v>51</v>
      </c>
      <c r="B56" s="17"/>
      <c r="C56" s="18" t="s">
        <v>291</v>
      </c>
      <c r="D56" s="18" t="s">
        <v>311</v>
      </c>
      <c r="E56" s="18" t="s">
        <v>292</v>
      </c>
      <c r="F56" s="20" t="n">
        <v>45500</v>
      </c>
      <c r="G56" s="66"/>
      <c r="H56" s="19" t="str">
        <f aca="false">IF(G56="","",F56*G56)</f>
        <v/>
      </c>
    </row>
    <row r="57" customFormat="false" ht="15" hidden="false" customHeight="true" outlineLevel="0" collapsed="false">
      <c r="A57" s="18" t="n">
        <v>52</v>
      </c>
      <c r="B57" s="17"/>
      <c r="C57" s="18" t="s">
        <v>303</v>
      </c>
      <c r="D57" s="18" t="s">
        <v>298</v>
      </c>
      <c r="E57" s="18" t="s">
        <v>292</v>
      </c>
      <c r="F57" s="20" t="n">
        <v>53000</v>
      </c>
      <c r="G57" s="66"/>
      <c r="H57" s="19" t="str">
        <f aca="false">IF(G57="","",F57*G57)</f>
        <v/>
      </c>
    </row>
    <row r="58" customFormat="false" ht="15" hidden="false" customHeight="true" outlineLevel="0" collapsed="false">
      <c r="A58" s="18" t="n">
        <v>53</v>
      </c>
      <c r="B58" s="17"/>
      <c r="C58" s="18" t="s">
        <v>293</v>
      </c>
      <c r="D58" s="18" t="s">
        <v>298</v>
      </c>
      <c r="E58" s="18" t="s">
        <v>292</v>
      </c>
      <c r="F58" s="20" t="n">
        <v>80000</v>
      </c>
      <c r="G58" s="66"/>
      <c r="H58" s="19" t="str">
        <f aca="false">IF(G58="","",F58*G58)</f>
        <v/>
      </c>
    </row>
    <row r="59" customFormat="false" ht="15" hidden="false" customHeight="true" outlineLevel="0" collapsed="false">
      <c r="A59" s="18" t="n">
        <v>54</v>
      </c>
      <c r="B59" s="17"/>
      <c r="C59" s="18" t="s">
        <v>295</v>
      </c>
      <c r="D59" s="18" t="s">
        <v>315</v>
      </c>
      <c r="E59" s="18" t="s">
        <v>292</v>
      </c>
      <c r="F59" s="20" t="n">
        <v>98000</v>
      </c>
      <c r="G59" s="66"/>
      <c r="H59" s="19" t="str">
        <f aca="false">IF(G59="","",F59*G59)</f>
        <v/>
      </c>
    </row>
    <row r="60" customFormat="false" ht="15" hidden="false" customHeight="true" outlineLevel="0" collapsed="false">
      <c r="A60" s="18" t="n">
        <v>55</v>
      </c>
      <c r="B60" s="17"/>
      <c r="C60" s="18" t="s">
        <v>296</v>
      </c>
      <c r="D60" s="18" t="s">
        <v>315</v>
      </c>
      <c r="E60" s="18" t="s">
        <v>292</v>
      </c>
      <c r="F60" s="20" t="n">
        <v>110000</v>
      </c>
      <c r="G60" s="66"/>
      <c r="H60" s="19" t="str">
        <f aca="false">IF(G60="","",F60*G60)</f>
        <v/>
      </c>
    </row>
    <row r="61" customFormat="false" ht="15" hidden="false" customHeight="true" outlineLevel="0" collapsed="false">
      <c r="A61" s="23" t="n">
        <v>56</v>
      </c>
      <c r="B61" s="24" t="s">
        <v>316</v>
      </c>
      <c r="C61" s="23" t="s">
        <v>317</v>
      </c>
      <c r="D61" s="23" t="s">
        <v>318</v>
      </c>
      <c r="E61" s="23" t="s">
        <v>292</v>
      </c>
      <c r="F61" s="26" t="n">
        <v>31000</v>
      </c>
      <c r="G61" s="66"/>
      <c r="H61" s="25" t="str">
        <f aca="false">IF(G61="","",F61*G61)</f>
        <v/>
      </c>
    </row>
    <row r="62" customFormat="false" ht="15" hidden="false" customHeight="true" outlineLevel="0" collapsed="false">
      <c r="A62" s="23" t="n">
        <v>57</v>
      </c>
      <c r="B62" s="24"/>
      <c r="C62" s="23" t="s">
        <v>317</v>
      </c>
      <c r="D62" s="23" t="s">
        <v>272</v>
      </c>
      <c r="E62" s="23" t="s">
        <v>292</v>
      </c>
      <c r="F62" s="26" t="n">
        <v>40500</v>
      </c>
      <c r="G62" s="66"/>
      <c r="H62" s="25" t="str">
        <f aca="false">IF(G62="","",F62*G62)</f>
        <v/>
      </c>
    </row>
    <row r="63" customFormat="false" ht="15" hidden="false" customHeight="true" outlineLevel="0" collapsed="false">
      <c r="A63" s="23" t="n">
        <v>58</v>
      </c>
      <c r="B63" s="24"/>
      <c r="C63" s="23" t="s">
        <v>317</v>
      </c>
      <c r="D63" s="23" t="s">
        <v>268</v>
      </c>
      <c r="E63" s="23" t="s">
        <v>292</v>
      </c>
      <c r="F63" s="26" t="n">
        <v>50000</v>
      </c>
      <c r="G63" s="66"/>
      <c r="H63" s="25" t="str">
        <f aca="false">IF(G63="","",F63*G63)</f>
        <v/>
      </c>
    </row>
    <row r="64" customFormat="false" ht="15" hidden="false" customHeight="true" outlineLevel="0" collapsed="false">
      <c r="A64" s="18" t="n">
        <v>59</v>
      </c>
      <c r="B64" s="17" t="s">
        <v>319</v>
      </c>
      <c r="C64" s="18" t="s">
        <v>255</v>
      </c>
      <c r="D64" s="18" t="s">
        <v>253</v>
      </c>
      <c r="E64" s="18" t="s">
        <v>292</v>
      </c>
      <c r="F64" s="20" t="n">
        <v>28500</v>
      </c>
      <c r="G64" s="66"/>
      <c r="H64" s="19" t="str">
        <f aca="false">IF(G64="","",F64*G64)</f>
        <v/>
      </c>
    </row>
    <row r="65" customFormat="false" ht="15" hidden="false" customHeight="true" outlineLevel="0" collapsed="false">
      <c r="A65" s="18" t="n">
        <v>60</v>
      </c>
      <c r="B65" s="17"/>
      <c r="C65" s="18" t="s">
        <v>262</v>
      </c>
      <c r="D65" s="18" t="s">
        <v>253</v>
      </c>
      <c r="E65" s="18" t="s">
        <v>292</v>
      </c>
      <c r="F65" s="20" t="n">
        <v>31000</v>
      </c>
      <c r="G65" s="66"/>
      <c r="H65" s="19" t="str">
        <f aca="false">IF(G65="","",F65*G65)</f>
        <v/>
      </c>
    </row>
    <row r="66" customFormat="false" ht="15" hidden="false" customHeight="true" outlineLevel="0" collapsed="false">
      <c r="A66" s="18" t="n">
        <v>61</v>
      </c>
      <c r="B66" s="17"/>
      <c r="C66" s="18" t="s">
        <v>263</v>
      </c>
      <c r="D66" s="18" t="s">
        <v>253</v>
      </c>
      <c r="E66" s="18" t="s">
        <v>292</v>
      </c>
      <c r="F66" s="20" t="n">
        <v>36000</v>
      </c>
      <c r="G66" s="66"/>
      <c r="H66" s="19" t="str">
        <f aca="false">IF(G66="","",F66*G66)</f>
        <v/>
      </c>
    </row>
    <row r="67" customFormat="false" ht="15" hidden="false" customHeight="true" outlineLevel="0" collapsed="false">
      <c r="A67" s="23" t="n">
        <v>62</v>
      </c>
      <c r="B67" s="24" t="s">
        <v>320</v>
      </c>
      <c r="C67" s="23" t="s">
        <v>254</v>
      </c>
      <c r="D67" s="23" t="s">
        <v>318</v>
      </c>
      <c r="E67" s="23" t="s">
        <v>292</v>
      </c>
      <c r="F67" s="26" t="n">
        <v>26000</v>
      </c>
      <c r="G67" s="66"/>
      <c r="H67" s="25" t="str">
        <f aca="false">IF(G67="","",F67*G67)</f>
        <v/>
      </c>
    </row>
    <row r="68" customFormat="false" ht="15" hidden="false" customHeight="true" outlineLevel="0" collapsed="false">
      <c r="A68" s="23" t="n">
        <v>63</v>
      </c>
      <c r="B68" s="24"/>
      <c r="C68" s="23" t="s">
        <v>255</v>
      </c>
      <c r="D68" s="23" t="s">
        <v>257</v>
      </c>
      <c r="E68" s="23" t="s">
        <v>292</v>
      </c>
      <c r="F68" s="26" t="n">
        <v>28500</v>
      </c>
      <c r="G68" s="66"/>
      <c r="H68" s="25" t="str">
        <f aca="false">IF(G68="","",F68*G68)</f>
        <v/>
      </c>
    </row>
    <row r="69" customFormat="false" ht="15" hidden="false" customHeight="true" outlineLevel="0" collapsed="false">
      <c r="A69" s="23" t="n">
        <v>64</v>
      </c>
      <c r="B69" s="24"/>
      <c r="C69" s="23" t="s">
        <v>262</v>
      </c>
      <c r="D69" s="23" t="s">
        <v>257</v>
      </c>
      <c r="E69" s="23" t="s">
        <v>292</v>
      </c>
      <c r="F69" s="26" t="n">
        <v>31000</v>
      </c>
      <c r="G69" s="66"/>
      <c r="H69" s="25" t="str">
        <f aca="false">IF(G69="","",F69*G69)</f>
        <v/>
      </c>
    </row>
    <row r="70" customFormat="false" ht="15" hidden="false" customHeight="true" outlineLevel="0" collapsed="false">
      <c r="A70" s="23" t="n">
        <v>65</v>
      </c>
      <c r="B70" s="24"/>
      <c r="C70" s="23" t="s">
        <v>263</v>
      </c>
      <c r="D70" s="23" t="s">
        <v>257</v>
      </c>
      <c r="E70" s="23" t="s">
        <v>292</v>
      </c>
      <c r="F70" s="26" t="n">
        <v>50000</v>
      </c>
      <c r="G70" s="66"/>
      <c r="H70" s="25" t="str">
        <f aca="false">IF(G70="","",F70*G70)</f>
        <v/>
      </c>
    </row>
    <row r="71" customFormat="false" ht="15" hidden="false" customHeight="true" outlineLevel="0" collapsed="false">
      <c r="A71" s="23" t="n">
        <v>66</v>
      </c>
      <c r="B71" s="24"/>
      <c r="C71" s="23" t="s">
        <v>291</v>
      </c>
      <c r="D71" s="23" t="s">
        <v>310</v>
      </c>
      <c r="E71" s="23" t="s">
        <v>292</v>
      </c>
      <c r="F71" s="26" t="n">
        <v>66000</v>
      </c>
      <c r="G71" s="66"/>
      <c r="H71" s="25" t="str">
        <f aca="false">IF(G71="","",F71*G71)</f>
        <v/>
      </c>
    </row>
    <row r="72" customFormat="false" ht="15" hidden="false" customHeight="true" outlineLevel="0" collapsed="false">
      <c r="A72" s="18" t="n">
        <v>67</v>
      </c>
      <c r="B72" s="17" t="s">
        <v>321</v>
      </c>
      <c r="C72" s="18" t="s">
        <v>254</v>
      </c>
      <c r="D72" s="18" t="s">
        <v>268</v>
      </c>
      <c r="E72" s="18" t="s">
        <v>292</v>
      </c>
      <c r="F72" s="20" t="n">
        <v>26000</v>
      </c>
      <c r="G72" s="66"/>
      <c r="H72" s="19" t="str">
        <f aca="false">IF(G72="","",F72*G72)</f>
        <v/>
      </c>
    </row>
    <row r="73" customFormat="false" ht="15" hidden="false" customHeight="true" outlineLevel="0" collapsed="false">
      <c r="A73" s="18" t="n">
        <v>68</v>
      </c>
      <c r="B73" s="17"/>
      <c r="C73" s="18" t="s">
        <v>255</v>
      </c>
      <c r="D73" s="18" t="s">
        <v>268</v>
      </c>
      <c r="E73" s="18" t="s">
        <v>292</v>
      </c>
      <c r="F73" s="20" t="n">
        <v>28500</v>
      </c>
      <c r="G73" s="66"/>
      <c r="H73" s="19" t="str">
        <f aca="false">IF(G73="","",F73*G73)</f>
        <v/>
      </c>
    </row>
    <row r="74" customFormat="false" ht="15" hidden="false" customHeight="true" outlineLevel="0" collapsed="false">
      <c r="A74" s="18" t="n">
        <v>69</v>
      </c>
      <c r="B74" s="17"/>
      <c r="C74" s="18" t="s">
        <v>262</v>
      </c>
      <c r="D74" s="18" t="s">
        <v>274</v>
      </c>
      <c r="E74" s="18" t="s">
        <v>292</v>
      </c>
      <c r="F74" s="20" t="n">
        <v>31000</v>
      </c>
      <c r="G74" s="66"/>
      <c r="H74" s="19" t="str">
        <f aca="false">IF(G74="","",F74*G74)</f>
        <v/>
      </c>
    </row>
    <row r="75" customFormat="false" ht="15" hidden="false" customHeight="true" outlineLevel="0" collapsed="false">
      <c r="A75" s="18" t="n">
        <v>70</v>
      </c>
      <c r="B75" s="17"/>
      <c r="C75" s="18" t="s">
        <v>263</v>
      </c>
      <c r="D75" s="18" t="s">
        <v>274</v>
      </c>
      <c r="E75" s="18" t="s">
        <v>292</v>
      </c>
      <c r="F75" s="20" t="n">
        <v>36000</v>
      </c>
      <c r="G75" s="66"/>
      <c r="H75" s="19" t="str">
        <f aca="false">IF(G75="","",F75*G75)</f>
        <v/>
      </c>
    </row>
    <row r="76" customFormat="false" ht="15" hidden="false" customHeight="true" outlineLevel="0" collapsed="false">
      <c r="A76" s="18" t="n">
        <v>71</v>
      </c>
      <c r="B76" s="17"/>
      <c r="C76" s="18" t="s">
        <v>291</v>
      </c>
      <c r="D76" s="18" t="s">
        <v>274</v>
      </c>
      <c r="E76" s="18" t="s">
        <v>292</v>
      </c>
      <c r="F76" s="20" t="n">
        <v>45500</v>
      </c>
      <c r="G76" s="66"/>
      <c r="H76" s="19" t="str">
        <f aca="false">IF(G76="","",F76*G76)</f>
        <v/>
      </c>
    </row>
    <row r="77" customFormat="false" ht="15" hidden="false" customHeight="true" outlineLevel="0" collapsed="false">
      <c r="A77" s="18" t="n">
        <v>72</v>
      </c>
      <c r="B77" s="17"/>
      <c r="C77" s="18" t="s">
        <v>303</v>
      </c>
      <c r="D77" s="18" t="s">
        <v>274</v>
      </c>
      <c r="E77" s="18" t="s">
        <v>292</v>
      </c>
      <c r="F77" s="20" t="n">
        <v>55500</v>
      </c>
      <c r="G77" s="66"/>
      <c r="H77" s="19" t="str">
        <f aca="false">IF(G77="","",F77*G77)</f>
        <v/>
      </c>
    </row>
    <row r="78" customFormat="false" ht="15" hidden="false" customHeight="true" outlineLevel="0" collapsed="false">
      <c r="A78" s="18" t="n">
        <v>73</v>
      </c>
      <c r="B78" s="17"/>
      <c r="C78" s="18" t="s">
        <v>293</v>
      </c>
      <c r="D78" s="18" t="s">
        <v>274</v>
      </c>
      <c r="E78" s="18" t="s">
        <v>292</v>
      </c>
      <c r="F78" s="20" t="n">
        <v>80000</v>
      </c>
      <c r="G78" s="66"/>
      <c r="H78" s="19" t="str">
        <f aca="false">IF(G78="","",F78*G78)</f>
        <v/>
      </c>
    </row>
    <row r="79" customFormat="false" ht="15" hidden="false" customHeight="true" outlineLevel="0" collapsed="false">
      <c r="A79" s="18" t="n">
        <v>74</v>
      </c>
      <c r="B79" s="17"/>
      <c r="C79" s="18" t="s">
        <v>295</v>
      </c>
      <c r="D79" s="18" t="s">
        <v>274</v>
      </c>
      <c r="E79" s="18" t="s">
        <v>292</v>
      </c>
      <c r="F79" s="20" t="n">
        <v>95000</v>
      </c>
      <c r="G79" s="67"/>
      <c r="H79" s="19" t="str">
        <f aca="false">IF(G79="","",F79*G79)</f>
        <v/>
      </c>
    </row>
    <row r="80" customFormat="false" ht="15" hidden="false" customHeight="true" outlineLevel="0" collapsed="false">
      <c r="A80" s="18" t="n">
        <v>75</v>
      </c>
      <c r="B80" s="17"/>
      <c r="C80" s="18" t="s">
        <v>296</v>
      </c>
      <c r="D80" s="18" t="s">
        <v>274</v>
      </c>
      <c r="E80" s="18" t="s">
        <v>292</v>
      </c>
      <c r="F80" s="20" t="n">
        <v>120000</v>
      </c>
      <c r="G80" s="67"/>
      <c r="H80" s="19" t="str">
        <f aca="false">IF(G80="","",F80*G80)</f>
        <v/>
      </c>
    </row>
    <row r="81" customFormat="false" ht="15" hidden="false" customHeight="true" outlineLevel="0" collapsed="false">
      <c r="A81" s="23" t="n">
        <v>76</v>
      </c>
      <c r="B81" s="24" t="s">
        <v>322</v>
      </c>
      <c r="C81" s="23" t="s">
        <v>254</v>
      </c>
      <c r="D81" s="23" t="s">
        <v>311</v>
      </c>
      <c r="E81" s="23" t="s">
        <v>292</v>
      </c>
      <c r="F81" s="26" t="n">
        <v>26000</v>
      </c>
      <c r="G81" s="66"/>
      <c r="H81" s="25" t="str">
        <f aca="false">IF(G81="","",F81*G81)</f>
        <v/>
      </c>
    </row>
    <row r="82" customFormat="false" ht="15" hidden="false" customHeight="true" outlineLevel="0" collapsed="false">
      <c r="A82" s="23" t="n">
        <v>77</v>
      </c>
      <c r="B82" s="24"/>
      <c r="C82" s="23" t="s">
        <v>255</v>
      </c>
      <c r="D82" s="23" t="s">
        <v>311</v>
      </c>
      <c r="E82" s="23" t="s">
        <v>292</v>
      </c>
      <c r="F82" s="26" t="n">
        <v>28500</v>
      </c>
      <c r="G82" s="66"/>
      <c r="H82" s="25" t="str">
        <f aca="false">IF(G82="","",F82*G82)</f>
        <v/>
      </c>
    </row>
    <row r="83" customFormat="false" ht="15" hidden="false" customHeight="true" outlineLevel="0" collapsed="false">
      <c r="A83" s="23" t="n">
        <v>78</v>
      </c>
      <c r="B83" s="24"/>
      <c r="C83" s="23" t="s">
        <v>262</v>
      </c>
      <c r="D83" s="23" t="s">
        <v>311</v>
      </c>
      <c r="E83" s="23" t="s">
        <v>292</v>
      </c>
      <c r="F83" s="26" t="n">
        <v>31000</v>
      </c>
      <c r="G83" s="66"/>
      <c r="H83" s="25" t="str">
        <f aca="false">IF(G83="","",F83*G83)</f>
        <v/>
      </c>
    </row>
    <row r="84" customFormat="false" ht="15" hidden="false" customHeight="true" outlineLevel="0" collapsed="false">
      <c r="A84" s="23" t="n">
        <v>79</v>
      </c>
      <c r="B84" s="24"/>
      <c r="C84" s="23" t="s">
        <v>263</v>
      </c>
      <c r="D84" s="23" t="s">
        <v>311</v>
      </c>
      <c r="E84" s="23" t="s">
        <v>292</v>
      </c>
      <c r="F84" s="26" t="n">
        <v>36000</v>
      </c>
      <c r="G84" s="66"/>
      <c r="H84" s="25" t="str">
        <f aca="false">IF(G84="","",F84*G84)</f>
        <v/>
      </c>
    </row>
    <row r="85" customFormat="false" ht="15" hidden="false" customHeight="true" outlineLevel="0" collapsed="false">
      <c r="A85" s="23" t="n">
        <v>80</v>
      </c>
      <c r="B85" s="24"/>
      <c r="C85" s="23" t="s">
        <v>291</v>
      </c>
      <c r="D85" s="23" t="s">
        <v>311</v>
      </c>
      <c r="E85" s="23" t="s">
        <v>292</v>
      </c>
      <c r="F85" s="26" t="n">
        <v>45500</v>
      </c>
      <c r="G85" s="66"/>
      <c r="H85" s="25" t="str">
        <f aca="false">IF(G85="","",F85*G85)</f>
        <v/>
      </c>
    </row>
    <row r="86" customFormat="false" ht="15" hidden="false" customHeight="true" outlineLevel="0" collapsed="false">
      <c r="A86" s="23" t="n">
        <v>81</v>
      </c>
      <c r="B86" s="24"/>
      <c r="C86" s="23" t="s">
        <v>303</v>
      </c>
      <c r="D86" s="23" t="s">
        <v>311</v>
      </c>
      <c r="E86" s="23" t="s">
        <v>292</v>
      </c>
      <c r="F86" s="26" t="n">
        <v>55500</v>
      </c>
      <c r="G86" s="66"/>
      <c r="H86" s="25" t="str">
        <f aca="false">IF(G86="","",F86*G86)</f>
        <v/>
      </c>
    </row>
    <row r="87" customFormat="false" ht="15" hidden="false" customHeight="true" outlineLevel="0" collapsed="false">
      <c r="A87" s="23" t="n">
        <v>82</v>
      </c>
      <c r="B87" s="24"/>
      <c r="C87" s="23" t="s">
        <v>293</v>
      </c>
      <c r="D87" s="23" t="s">
        <v>311</v>
      </c>
      <c r="E87" s="23" t="s">
        <v>292</v>
      </c>
      <c r="F87" s="26" t="n">
        <v>80000</v>
      </c>
      <c r="G87" s="66"/>
      <c r="H87" s="25" t="str">
        <f aca="false">IF(G87="","",F87*G87)</f>
        <v/>
      </c>
    </row>
    <row r="88" customFormat="false" ht="15" hidden="false" customHeight="true" outlineLevel="0" collapsed="false">
      <c r="A88" s="23" t="n">
        <v>83</v>
      </c>
      <c r="B88" s="24"/>
      <c r="C88" s="23" t="s">
        <v>295</v>
      </c>
      <c r="D88" s="23" t="s">
        <v>311</v>
      </c>
      <c r="E88" s="23" t="s">
        <v>292</v>
      </c>
      <c r="F88" s="26" t="n">
        <v>95000</v>
      </c>
      <c r="G88" s="67"/>
      <c r="H88" s="25" t="str">
        <f aca="false">IF(G88="","",F88*G88)</f>
        <v/>
      </c>
    </row>
    <row r="89" customFormat="false" ht="15" hidden="false" customHeight="true" outlineLevel="0" collapsed="false">
      <c r="A89" s="23" t="n">
        <v>84</v>
      </c>
      <c r="B89" s="24"/>
      <c r="C89" s="23" t="s">
        <v>296</v>
      </c>
      <c r="D89" s="23" t="s">
        <v>311</v>
      </c>
      <c r="E89" s="23" t="s">
        <v>292</v>
      </c>
      <c r="F89" s="26" t="n">
        <v>120000</v>
      </c>
      <c r="G89" s="67"/>
      <c r="H89" s="25" t="str">
        <f aca="false">IF(G89="","",F89*G89)</f>
        <v/>
      </c>
    </row>
    <row r="90" customFormat="false" ht="15" hidden="false" customHeight="true" outlineLevel="0" collapsed="false">
      <c r="A90" s="23" t="n">
        <v>85</v>
      </c>
      <c r="B90" s="24" t="s">
        <v>323</v>
      </c>
      <c r="C90" s="23" t="s">
        <v>254</v>
      </c>
      <c r="D90" s="23" t="s">
        <v>274</v>
      </c>
      <c r="E90" s="23" t="s">
        <v>292</v>
      </c>
      <c r="F90" s="26" t="n">
        <v>26000</v>
      </c>
      <c r="G90" s="66"/>
      <c r="H90" s="25" t="str">
        <f aca="false">IF(G90="","",F90*G90)</f>
        <v/>
      </c>
    </row>
    <row r="91" customFormat="false" ht="15" hidden="false" customHeight="true" outlineLevel="0" collapsed="false">
      <c r="A91" s="23" t="n">
        <v>86</v>
      </c>
      <c r="B91" s="24"/>
      <c r="C91" s="23" t="s">
        <v>255</v>
      </c>
      <c r="D91" s="23" t="s">
        <v>274</v>
      </c>
      <c r="E91" s="23" t="s">
        <v>292</v>
      </c>
      <c r="F91" s="26" t="n">
        <v>28500</v>
      </c>
      <c r="G91" s="66"/>
      <c r="H91" s="25" t="str">
        <f aca="false">IF(G91="","",F91*G91)</f>
        <v/>
      </c>
    </row>
    <row r="92" customFormat="false" ht="15" hidden="false" customHeight="true" outlineLevel="0" collapsed="false">
      <c r="A92" s="23" t="n">
        <v>87</v>
      </c>
      <c r="B92" s="24"/>
      <c r="C92" s="23" t="s">
        <v>262</v>
      </c>
      <c r="D92" s="23" t="s">
        <v>311</v>
      </c>
      <c r="E92" s="23" t="s">
        <v>292</v>
      </c>
      <c r="F92" s="26" t="n">
        <v>31000</v>
      </c>
      <c r="G92" s="66"/>
      <c r="H92" s="25" t="str">
        <f aca="false">IF(G92="","",F92*G92)</f>
        <v/>
      </c>
    </row>
    <row r="93" customFormat="false" ht="15" hidden="false" customHeight="true" outlineLevel="0" collapsed="false">
      <c r="A93" s="23" t="n">
        <v>88</v>
      </c>
      <c r="B93" s="24"/>
      <c r="C93" s="23" t="s">
        <v>263</v>
      </c>
      <c r="D93" s="23" t="s">
        <v>311</v>
      </c>
      <c r="E93" s="23" t="s">
        <v>292</v>
      </c>
      <c r="F93" s="26" t="n">
        <v>36000</v>
      </c>
      <c r="G93" s="66"/>
      <c r="H93" s="25" t="str">
        <f aca="false">IF(G93="","",F93*G93)</f>
        <v/>
      </c>
    </row>
    <row r="94" customFormat="false" ht="15" hidden="false" customHeight="true" outlineLevel="0" collapsed="false">
      <c r="A94" s="18" t="n">
        <v>89</v>
      </c>
      <c r="B94" s="17" t="s">
        <v>324</v>
      </c>
      <c r="C94" s="18" t="s">
        <v>254</v>
      </c>
      <c r="D94" s="18" t="s">
        <v>274</v>
      </c>
      <c r="E94" s="18" t="s">
        <v>292</v>
      </c>
      <c r="F94" s="20" t="n">
        <v>26000</v>
      </c>
      <c r="G94" s="66"/>
      <c r="H94" s="19" t="str">
        <f aca="false">IF(G94="","",F94*G94)</f>
        <v/>
      </c>
    </row>
    <row r="95" customFormat="false" ht="15" hidden="false" customHeight="true" outlineLevel="0" collapsed="false">
      <c r="A95" s="18" t="n">
        <v>90</v>
      </c>
      <c r="B95" s="17"/>
      <c r="C95" s="18" t="s">
        <v>255</v>
      </c>
      <c r="D95" s="18" t="s">
        <v>274</v>
      </c>
      <c r="E95" s="18" t="s">
        <v>292</v>
      </c>
      <c r="F95" s="20" t="n">
        <v>28500</v>
      </c>
      <c r="G95" s="66"/>
      <c r="H95" s="19" t="str">
        <f aca="false">IF(G95="","",F95*G95)</f>
        <v/>
      </c>
    </row>
    <row r="96" customFormat="false" ht="15" hidden="false" customHeight="true" outlineLevel="0" collapsed="false">
      <c r="A96" s="18" t="n">
        <v>91</v>
      </c>
      <c r="B96" s="17"/>
      <c r="C96" s="18" t="s">
        <v>262</v>
      </c>
      <c r="D96" s="18" t="s">
        <v>274</v>
      </c>
      <c r="E96" s="18" t="s">
        <v>292</v>
      </c>
      <c r="F96" s="20" t="n">
        <v>31000</v>
      </c>
      <c r="G96" s="66"/>
      <c r="H96" s="19" t="str">
        <f aca="false">IF(G96="","",F96*G96)</f>
        <v/>
      </c>
    </row>
    <row r="97" customFormat="false" ht="15" hidden="false" customHeight="true" outlineLevel="0" collapsed="false">
      <c r="A97" s="18" t="n">
        <v>92</v>
      </c>
      <c r="B97" s="17"/>
      <c r="C97" s="18" t="s">
        <v>263</v>
      </c>
      <c r="D97" s="18" t="s">
        <v>274</v>
      </c>
      <c r="E97" s="18" t="s">
        <v>292</v>
      </c>
      <c r="F97" s="20" t="n">
        <v>36000</v>
      </c>
      <c r="G97" s="66"/>
      <c r="H97" s="19" t="str">
        <f aca="false">IF(G97="","",F97*G97)</f>
        <v/>
      </c>
    </row>
    <row r="98" customFormat="false" ht="15" hidden="false" customHeight="true" outlineLevel="0" collapsed="false">
      <c r="A98" s="18" t="n">
        <v>93</v>
      </c>
      <c r="B98" s="17"/>
      <c r="C98" s="18" t="s">
        <v>291</v>
      </c>
      <c r="D98" s="18" t="s">
        <v>302</v>
      </c>
      <c r="E98" s="18" t="s">
        <v>292</v>
      </c>
      <c r="F98" s="20" t="n">
        <v>45500</v>
      </c>
      <c r="G98" s="66"/>
      <c r="H98" s="19" t="str">
        <f aca="false">IF(G98="","",F98*G98)</f>
        <v/>
      </c>
    </row>
    <row r="99" customFormat="false" ht="15" hidden="false" customHeight="true" outlineLevel="0" collapsed="false">
      <c r="A99" s="18" t="n">
        <v>94</v>
      </c>
      <c r="B99" s="17"/>
      <c r="C99" s="18" t="s">
        <v>303</v>
      </c>
      <c r="D99" s="18" t="s">
        <v>302</v>
      </c>
      <c r="E99" s="18" t="s">
        <v>292</v>
      </c>
      <c r="F99" s="20" t="n">
        <v>55500</v>
      </c>
      <c r="G99" s="66"/>
      <c r="H99" s="19" t="str">
        <f aca="false">IF(G99="","",F99*G99)</f>
        <v/>
      </c>
    </row>
    <row r="100" customFormat="false" ht="15" hidden="false" customHeight="true" outlineLevel="0" collapsed="false">
      <c r="A100" s="18" t="n">
        <v>95</v>
      </c>
      <c r="B100" s="17" t="s">
        <v>259</v>
      </c>
      <c r="C100" s="18" t="s">
        <v>254</v>
      </c>
      <c r="D100" s="18" t="s">
        <v>310</v>
      </c>
      <c r="E100" s="18" t="s">
        <v>292</v>
      </c>
      <c r="F100" s="20" t="n">
        <v>26000</v>
      </c>
      <c r="G100" s="66"/>
      <c r="H100" s="19" t="str">
        <f aca="false">IF(G100="","",F100*G100)</f>
        <v/>
      </c>
    </row>
    <row r="101" customFormat="false" ht="15" hidden="false" customHeight="true" outlineLevel="0" collapsed="false">
      <c r="A101" s="18" t="n">
        <v>96</v>
      </c>
      <c r="B101" s="17"/>
      <c r="C101" s="18" t="s">
        <v>255</v>
      </c>
      <c r="D101" s="18" t="s">
        <v>310</v>
      </c>
      <c r="E101" s="18" t="s">
        <v>292</v>
      </c>
      <c r="F101" s="20" t="n">
        <v>28500</v>
      </c>
      <c r="G101" s="66"/>
      <c r="H101" s="19" t="str">
        <f aca="false">IF(G101="","",F101*G101)</f>
        <v/>
      </c>
    </row>
    <row r="102" customFormat="false" ht="15" hidden="false" customHeight="true" outlineLevel="0" collapsed="false">
      <c r="A102" s="18" t="n">
        <v>97</v>
      </c>
      <c r="B102" s="17"/>
      <c r="C102" s="18" t="s">
        <v>262</v>
      </c>
      <c r="D102" s="18" t="s">
        <v>310</v>
      </c>
      <c r="E102" s="18" t="s">
        <v>292</v>
      </c>
      <c r="F102" s="20" t="n">
        <v>31000</v>
      </c>
      <c r="G102" s="66"/>
      <c r="H102" s="19" t="str">
        <f aca="false">IF(G102="","",F102*G102)</f>
        <v/>
      </c>
    </row>
    <row r="103" customFormat="false" ht="15" hidden="false" customHeight="true" outlineLevel="0" collapsed="false">
      <c r="A103" s="18" t="n">
        <v>98</v>
      </c>
      <c r="B103" s="17"/>
      <c r="C103" s="18" t="s">
        <v>263</v>
      </c>
      <c r="D103" s="18" t="s">
        <v>310</v>
      </c>
      <c r="E103" s="18" t="s">
        <v>292</v>
      </c>
      <c r="F103" s="20" t="n">
        <v>36000</v>
      </c>
      <c r="G103" s="66"/>
      <c r="H103" s="19" t="str">
        <f aca="false">IF(G103="","",F103*G103)</f>
        <v/>
      </c>
    </row>
    <row r="104" customFormat="false" ht="15" hidden="false" customHeight="true" outlineLevel="0" collapsed="false">
      <c r="A104" s="18" t="n">
        <v>99</v>
      </c>
      <c r="B104" s="17"/>
      <c r="C104" s="18" t="s">
        <v>291</v>
      </c>
      <c r="D104" s="18" t="s">
        <v>310</v>
      </c>
      <c r="E104" s="18" t="s">
        <v>292</v>
      </c>
      <c r="F104" s="20" t="n">
        <v>45500</v>
      </c>
      <c r="G104" s="66"/>
      <c r="H104" s="19" t="str">
        <f aca="false">IF(G104="","",F104*G104)</f>
        <v/>
      </c>
    </row>
    <row r="105" customFormat="false" ht="15" hidden="false" customHeight="true" outlineLevel="0" collapsed="false">
      <c r="A105" s="18" t="n">
        <v>100</v>
      </c>
      <c r="B105" s="17"/>
      <c r="C105" s="18" t="s">
        <v>303</v>
      </c>
      <c r="D105" s="18" t="s">
        <v>305</v>
      </c>
      <c r="E105" s="18" t="s">
        <v>292</v>
      </c>
      <c r="F105" s="20" t="n">
        <v>55500</v>
      </c>
      <c r="G105" s="66"/>
      <c r="H105" s="19" t="str">
        <f aca="false">IF(G105="","",F105*G105)</f>
        <v/>
      </c>
    </row>
    <row r="106" customFormat="false" ht="15" hidden="false" customHeight="true" outlineLevel="0" collapsed="false">
      <c r="A106" s="18" t="n">
        <v>101</v>
      </c>
      <c r="B106" s="17"/>
      <c r="C106" s="18" t="s">
        <v>293</v>
      </c>
      <c r="D106" s="18" t="s">
        <v>305</v>
      </c>
      <c r="E106" s="18" t="s">
        <v>292</v>
      </c>
      <c r="F106" s="20" t="n">
        <v>80000</v>
      </c>
      <c r="G106" s="66"/>
      <c r="H106" s="19" t="str">
        <f aca="false">IF(G106="","",F106*G106)</f>
        <v/>
      </c>
    </row>
    <row r="107" customFormat="false" ht="15" hidden="false" customHeight="true" outlineLevel="0" collapsed="false">
      <c r="A107" s="18" t="n">
        <v>102</v>
      </c>
      <c r="B107" s="17"/>
      <c r="C107" s="18" t="s">
        <v>295</v>
      </c>
      <c r="D107" s="18" t="s">
        <v>305</v>
      </c>
      <c r="E107" s="18" t="s">
        <v>292</v>
      </c>
      <c r="F107" s="20" t="n">
        <v>95000</v>
      </c>
      <c r="G107" s="67"/>
      <c r="H107" s="19" t="str">
        <f aca="false">IF(G107="","",F107*G107)</f>
        <v/>
      </c>
    </row>
    <row r="108" customFormat="false" ht="15" hidden="false" customHeight="true" outlineLevel="0" collapsed="false">
      <c r="A108" s="18" t="n">
        <v>103</v>
      </c>
      <c r="B108" s="17"/>
      <c r="C108" s="18" t="s">
        <v>296</v>
      </c>
      <c r="D108" s="18" t="s">
        <v>305</v>
      </c>
      <c r="E108" s="18" t="s">
        <v>292</v>
      </c>
      <c r="F108" s="20" t="n">
        <v>120000</v>
      </c>
      <c r="G108" s="67"/>
      <c r="H108" s="19" t="str">
        <f aca="false">IF(G108="","",F108*G108)</f>
        <v/>
      </c>
    </row>
    <row r="109" customFormat="false" ht="15" hidden="false" customHeight="true" outlineLevel="0" collapsed="false">
      <c r="A109" s="23" t="n">
        <v>104</v>
      </c>
      <c r="B109" s="24" t="s">
        <v>325</v>
      </c>
      <c r="C109" s="23" t="s">
        <v>275</v>
      </c>
      <c r="D109" s="23" t="s">
        <v>326</v>
      </c>
      <c r="E109" s="23" t="s">
        <v>292</v>
      </c>
      <c r="F109" s="26" t="n">
        <v>45000</v>
      </c>
      <c r="G109" s="66"/>
      <c r="H109" s="25" t="str">
        <f aca="false">IF(G109="","",F109*G109)</f>
        <v/>
      </c>
    </row>
    <row r="110" customFormat="false" ht="15" hidden="false" customHeight="true" outlineLevel="0" collapsed="false">
      <c r="A110" s="23" t="n">
        <v>105</v>
      </c>
      <c r="B110" s="24"/>
      <c r="C110" s="23" t="s">
        <v>327</v>
      </c>
      <c r="D110" s="23" t="s">
        <v>311</v>
      </c>
      <c r="E110" s="23" t="s">
        <v>292</v>
      </c>
      <c r="F110" s="26" t="n">
        <v>66000</v>
      </c>
      <c r="G110" s="66"/>
      <c r="H110" s="25" t="str">
        <f aca="false">IF(G110="","",F110*G110)</f>
        <v/>
      </c>
    </row>
    <row r="111" customFormat="false" ht="15" hidden="false" customHeight="true" outlineLevel="0" collapsed="false">
      <c r="A111" s="23" t="n">
        <v>106</v>
      </c>
      <c r="B111" s="24"/>
      <c r="C111" s="23" t="s">
        <v>328</v>
      </c>
      <c r="D111" s="23" t="s">
        <v>329</v>
      </c>
      <c r="E111" s="23" t="s">
        <v>292</v>
      </c>
      <c r="F111" s="26" t="n">
        <v>86000</v>
      </c>
      <c r="G111" s="66"/>
      <c r="H111" s="25" t="str">
        <f aca="false">IF(G111="","",F111*G111)</f>
        <v/>
      </c>
    </row>
    <row r="112" customFormat="false" ht="15" hidden="false" customHeight="true" outlineLevel="0" collapsed="false">
      <c r="A112" s="18" t="n">
        <v>107</v>
      </c>
      <c r="B112" s="17" t="s">
        <v>330</v>
      </c>
      <c r="C112" s="18" t="s">
        <v>255</v>
      </c>
      <c r="D112" s="18" t="s">
        <v>331</v>
      </c>
      <c r="E112" s="18" t="s">
        <v>292</v>
      </c>
      <c r="F112" s="20" t="n">
        <v>28500</v>
      </c>
      <c r="G112" s="66"/>
      <c r="H112" s="19" t="str">
        <f aca="false">IF(G112="","",F112*G112)</f>
        <v/>
      </c>
    </row>
    <row r="113" customFormat="false" ht="15" hidden="false" customHeight="true" outlineLevel="0" collapsed="false">
      <c r="A113" s="18" t="n">
        <v>108</v>
      </c>
      <c r="B113" s="17"/>
      <c r="C113" s="18" t="s">
        <v>262</v>
      </c>
      <c r="D113" s="18" t="s">
        <v>274</v>
      </c>
      <c r="E113" s="18" t="s">
        <v>292</v>
      </c>
      <c r="F113" s="20" t="n">
        <v>31000</v>
      </c>
      <c r="G113" s="66"/>
      <c r="H113" s="19" t="str">
        <f aca="false">IF(G113="","",F113*G113)</f>
        <v/>
      </c>
    </row>
    <row r="114" customFormat="false" ht="15" hidden="false" customHeight="true" outlineLevel="0" collapsed="false">
      <c r="A114" s="18" t="n">
        <v>109</v>
      </c>
      <c r="B114" s="17"/>
      <c r="C114" s="18" t="s">
        <v>263</v>
      </c>
      <c r="D114" s="18" t="s">
        <v>274</v>
      </c>
      <c r="E114" s="18" t="s">
        <v>292</v>
      </c>
      <c r="F114" s="20" t="n">
        <v>36000</v>
      </c>
      <c r="G114" s="66"/>
      <c r="H114" s="19" t="str">
        <f aca="false">IF(G114="","",F114*G114)</f>
        <v/>
      </c>
    </row>
    <row r="115" customFormat="false" ht="15" hidden="false" customHeight="true" outlineLevel="0" collapsed="false">
      <c r="A115" s="23" t="n">
        <v>110</v>
      </c>
      <c r="B115" s="24" t="s">
        <v>332</v>
      </c>
      <c r="C115" s="23" t="s">
        <v>254</v>
      </c>
      <c r="D115" s="23" t="s">
        <v>272</v>
      </c>
      <c r="E115" s="23" t="s">
        <v>292</v>
      </c>
      <c r="F115" s="26" t="n">
        <v>26000</v>
      </c>
      <c r="G115" s="66"/>
      <c r="H115" s="25" t="str">
        <f aca="false">IF(G115="","",F115*G115)</f>
        <v/>
      </c>
    </row>
    <row r="116" customFormat="false" ht="15" hidden="false" customHeight="true" outlineLevel="0" collapsed="false">
      <c r="A116" s="23" t="n">
        <v>111</v>
      </c>
      <c r="B116" s="24"/>
      <c r="C116" s="23" t="s">
        <v>255</v>
      </c>
      <c r="D116" s="23" t="s">
        <v>272</v>
      </c>
      <c r="E116" s="23" t="s">
        <v>292</v>
      </c>
      <c r="F116" s="26" t="n">
        <v>28500</v>
      </c>
      <c r="G116" s="66"/>
      <c r="H116" s="25" t="str">
        <f aca="false">IF(G116="","",F116*G116)</f>
        <v/>
      </c>
    </row>
    <row r="117" customFormat="false" ht="15" hidden="false" customHeight="true" outlineLevel="0" collapsed="false">
      <c r="A117" s="23" t="n">
        <v>112</v>
      </c>
      <c r="B117" s="24"/>
      <c r="C117" s="23" t="s">
        <v>262</v>
      </c>
      <c r="D117" s="23" t="s">
        <v>310</v>
      </c>
      <c r="E117" s="23" t="s">
        <v>292</v>
      </c>
      <c r="F117" s="26" t="n">
        <v>31000</v>
      </c>
      <c r="G117" s="66"/>
      <c r="H117" s="25" t="str">
        <f aca="false">IF(G117="","",F117*G117)</f>
        <v/>
      </c>
    </row>
    <row r="118" customFormat="false" ht="15" hidden="false" customHeight="true" outlineLevel="0" collapsed="false">
      <c r="A118" s="23" t="n">
        <v>113</v>
      </c>
      <c r="B118" s="24"/>
      <c r="C118" s="23" t="s">
        <v>263</v>
      </c>
      <c r="D118" s="23" t="s">
        <v>274</v>
      </c>
      <c r="E118" s="23" t="s">
        <v>292</v>
      </c>
      <c r="F118" s="26" t="n">
        <v>36000</v>
      </c>
      <c r="G118" s="66"/>
      <c r="H118" s="25" t="str">
        <f aca="false">IF(G118="","",F118*G118)</f>
        <v/>
      </c>
    </row>
    <row r="119" customFormat="false" ht="15" hidden="false" customHeight="true" outlineLevel="0" collapsed="false">
      <c r="A119" s="23" t="n">
        <v>114</v>
      </c>
      <c r="B119" s="24"/>
      <c r="C119" s="23" t="s">
        <v>291</v>
      </c>
      <c r="D119" s="23" t="s">
        <v>274</v>
      </c>
      <c r="E119" s="23" t="s">
        <v>292</v>
      </c>
      <c r="F119" s="26" t="n">
        <v>45500</v>
      </c>
      <c r="G119" s="66"/>
      <c r="H119" s="25" t="str">
        <f aca="false">IF(G119="","",F119*G119)</f>
        <v/>
      </c>
    </row>
    <row r="120" customFormat="false" ht="15" hidden="false" customHeight="true" outlineLevel="0" collapsed="false">
      <c r="A120" s="23" t="n">
        <v>115</v>
      </c>
      <c r="B120" s="24"/>
      <c r="C120" s="23" t="s">
        <v>303</v>
      </c>
      <c r="D120" s="23" t="s">
        <v>274</v>
      </c>
      <c r="E120" s="23" t="s">
        <v>292</v>
      </c>
      <c r="F120" s="26" t="n">
        <v>55500</v>
      </c>
      <c r="G120" s="66"/>
      <c r="H120" s="25" t="str">
        <f aca="false">IF(G120="","",F120*G120)</f>
        <v/>
      </c>
    </row>
    <row r="121" customFormat="false" ht="15" hidden="false" customHeight="true" outlineLevel="0" collapsed="false">
      <c r="A121" s="23" t="n">
        <v>116</v>
      </c>
      <c r="B121" s="24" t="s">
        <v>333</v>
      </c>
      <c r="C121" s="23" t="s">
        <v>317</v>
      </c>
      <c r="D121" s="23" t="s">
        <v>318</v>
      </c>
      <c r="E121" s="23" t="s">
        <v>292</v>
      </c>
      <c r="F121" s="26" t="n">
        <v>9500</v>
      </c>
      <c r="G121" s="66"/>
      <c r="H121" s="25" t="str">
        <f aca="false">IF(G121="","",F121*G121)</f>
        <v/>
      </c>
    </row>
    <row r="122" customFormat="false" ht="15" hidden="false" customHeight="true" outlineLevel="0" collapsed="false">
      <c r="A122" s="23" t="n">
        <v>117</v>
      </c>
      <c r="B122" s="24"/>
      <c r="C122" s="23" t="s">
        <v>317</v>
      </c>
      <c r="D122" s="23" t="s">
        <v>272</v>
      </c>
      <c r="E122" s="23" t="s">
        <v>292</v>
      </c>
      <c r="F122" s="26" t="n">
        <v>13500</v>
      </c>
      <c r="G122" s="66"/>
      <c r="H122" s="25" t="str">
        <f aca="false">IF(G122="","",F122*G122)</f>
        <v/>
      </c>
    </row>
    <row r="123" customFormat="false" ht="15" hidden="false" customHeight="true" outlineLevel="0" collapsed="false">
      <c r="A123" s="23" t="n">
        <v>118</v>
      </c>
      <c r="B123" s="24"/>
      <c r="C123" s="23" t="s">
        <v>317</v>
      </c>
      <c r="D123" s="23" t="s">
        <v>310</v>
      </c>
      <c r="E123" s="23" t="s">
        <v>292</v>
      </c>
      <c r="F123" s="26" t="n">
        <v>20500</v>
      </c>
      <c r="G123" s="66"/>
      <c r="H123" s="25" t="str">
        <f aca="false">IF(G123="","",F123*G123)</f>
        <v/>
      </c>
    </row>
    <row r="124" customFormat="false" ht="15" hidden="false" customHeight="true" outlineLevel="0" collapsed="false">
      <c r="A124" s="23" t="n">
        <v>119</v>
      </c>
      <c r="B124" s="24"/>
      <c r="C124" s="23" t="s">
        <v>317</v>
      </c>
      <c r="D124" s="23" t="s">
        <v>278</v>
      </c>
      <c r="E124" s="23" t="s">
        <v>292</v>
      </c>
      <c r="F124" s="26" t="n">
        <v>26000</v>
      </c>
      <c r="G124" s="66"/>
      <c r="H124" s="25" t="str">
        <f aca="false">IF(G124="","",F124*G124)</f>
        <v/>
      </c>
    </row>
    <row r="125" customFormat="false" ht="15" hidden="false" customHeight="true" outlineLevel="0" collapsed="false">
      <c r="A125" s="18" t="n">
        <v>120</v>
      </c>
      <c r="B125" s="17" t="s">
        <v>261</v>
      </c>
      <c r="C125" s="18" t="s">
        <v>254</v>
      </c>
      <c r="D125" s="18" t="s">
        <v>253</v>
      </c>
      <c r="E125" s="18" t="s">
        <v>292</v>
      </c>
      <c r="F125" s="20" t="n">
        <v>26000</v>
      </c>
      <c r="G125" s="66"/>
      <c r="H125" s="19" t="str">
        <f aca="false">IF(G125="","",F125*G125)</f>
        <v/>
      </c>
    </row>
    <row r="126" customFormat="false" ht="15" hidden="false" customHeight="true" outlineLevel="0" collapsed="false">
      <c r="A126" s="18" t="n">
        <v>121</v>
      </c>
      <c r="B126" s="17"/>
      <c r="C126" s="18" t="s">
        <v>255</v>
      </c>
      <c r="D126" s="18" t="s">
        <v>253</v>
      </c>
      <c r="E126" s="18" t="s">
        <v>292</v>
      </c>
      <c r="F126" s="20" t="n">
        <v>28500</v>
      </c>
      <c r="G126" s="66"/>
      <c r="H126" s="19" t="str">
        <f aca="false">IF(G126="","",F126*G126)</f>
        <v/>
      </c>
    </row>
    <row r="127" customFormat="false" ht="15" hidden="false" customHeight="true" outlineLevel="0" collapsed="false">
      <c r="A127" s="18" t="n">
        <v>122</v>
      </c>
      <c r="B127" s="17"/>
      <c r="C127" s="18" t="s">
        <v>262</v>
      </c>
      <c r="D127" s="18" t="s">
        <v>253</v>
      </c>
      <c r="E127" s="18" t="s">
        <v>292</v>
      </c>
      <c r="F127" s="20" t="n">
        <v>31000</v>
      </c>
      <c r="G127" s="66"/>
      <c r="H127" s="19" t="str">
        <f aca="false">IF(G127="","",F127*G127)</f>
        <v/>
      </c>
    </row>
    <row r="128" customFormat="false" ht="15" hidden="false" customHeight="true" outlineLevel="0" collapsed="false">
      <c r="A128" s="18" t="n">
        <v>123</v>
      </c>
      <c r="B128" s="17"/>
      <c r="C128" s="18" t="s">
        <v>263</v>
      </c>
      <c r="D128" s="18" t="s">
        <v>253</v>
      </c>
      <c r="E128" s="18" t="s">
        <v>292</v>
      </c>
      <c r="F128" s="20" t="n">
        <v>36000</v>
      </c>
      <c r="G128" s="66"/>
      <c r="H128" s="19" t="str">
        <f aca="false">IF(G128="","",F128*G128)</f>
        <v/>
      </c>
    </row>
    <row r="129" customFormat="false" ht="15" hidden="false" customHeight="true" outlineLevel="0" collapsed="false">
      <c r="A129" s="18" t="n">
        <v>124</v>
      </c>
      <c r="B129" s="17"/>
      <c r="C129" s="18" t="s">
        <v>291</v>
      </c>
      <c r="D129" s="18" t="s">
        <v>253</v>
      </c>
      <c r="E129" s="18" t="s">
        <v>292</v>
      </c>
      <c r="F129" s="20" t="n">
        <v>45500</v>
      </c>
      <c r="G129" s="66"/>
      <c r="H129" s="19" t="str">
        <f aca="false">IF(G129="","",F129*G129)</f>
        <v/>
      </c>
    </row>
    <row r="130" customFormat="false" ht="15" hidden="false" customHeight="true" outlineLevel="0" collapsed="false">
      <c r="A130" s="18" t="n">
        <v>125</v>
      </c>
      <c r="B130" s="17"/>
      <c r="C130" s="18" t="s">
        <v>303</v>
      </c>
      <c r="D130" s="18" t="s">
        <v>253</v>
      </c>
      <c r="E130" s="18" t="s">
        <v>292</v>
      </c>
      <c r="F130" s="20" t="n">
        <v>55500</v>
      </c>
      <c r="G130" s="66"/>
      <c r="H130" s="19" t="str">
        <f aca="false">IF(G130="","",F130*G130)</f>
        <v/>
      </c>
    </row>
    <row r="131" customFormat="false" ht="15" hidden="false" customHeight="true" outlineLevel="0" collapsed="false">
      <c r="A131" s="18" t="n">
        <v>126</v>
      </c>
      <c r="B131" s="17" t="s">
        <v>334</v>
      </c>
      <c r="C131" s="18" t="s">
        <v>317</v>
      </c>
      <c r="D131" s="18" t="s">
        <v>318</v>
      </c>
      <c r="E131" s="18" t="s">
        <v>292</v>
      </c>
      <c r="F131" s="20" t="n">
        <v>8500</v>
      </c>
      <c r="G131" s="66"/>
      <c r="H131" s="19" t="str">
        <f aca="false">IF(G131="","",F131*G131)</f>
        <v/>
      </c>
    </row>
    <row r="132" customFormat="false" ht="15" hidden="false" customHeight="true" outlineLevel="0" collapsed="false">
      <c r="A132" s="18" t="n">
        <v>127</v>
      </c>
      <c r="B132" s="17"/>
      <c r="C132" s="18" t="s">
        <v>254</v>
      </c>
      <c r="D132" s="18" t="s">
        <v>257</v>
      </c>
      <c r="E132" s="18" t="s">
        <v>292</v>
      </c>
      <c r="F132" s="20" t="n">
        <v>21500</v>
      </c>
      <c r="G132" s="66"/>
      <c r="H132" s="19" t="str">
        <f aca="false">IF(G132="","",F132*G132)</f>
        <v/>
      </c>
    </row>
    <row r="133" customFormat="false" ht="15" hidden="false" customHeight="true" outlineLevel="0" collapsed="false">
      <c r="A133" s="18" t="n">
        <v>128</v>
      </c>
      <c r="B133" s="17"/>
      <c r="C133" s="18" t="s">
        <v>255</v>
      </c>
      <c r="D133" s="18" t="s">
        <v>257</v>
      </c>
      <c r="E133" s="18" t="s">
        <v>292</v>
      </c>
      <c r="F133" s="20" t="n">
        <v>24000</v>
      </c>
      <c r="G133" s="66"/>
      <c r="H133" s="19" t="str">
        <f aca="false">IF(G133="","",F133*G133)</f>
        <v/>
      </c>
    </row>
    <row r="134" customFormat="false" ht="15" hidden="false" customHeight="true" outlineLevel="0" collapsed="false">
      <c r="A134" s="18" t="n">
        <v>129</v>
      </c>
      <c r="B134" s="17"/>
      <c r="C134" s="18" t="s">
        <v>262</v>
      </c>
      <c r="D134" s="18" t="s">
        <v>310</v>
      </c>
      <c r="E134" s="18" t="s">
        <v>292</v>
      </c>
      <c r="F134" s="20" t="n">
        <v>26000</v>
      </c>
      <c r="G134" s="66"/>
      <c r="H134" s="19" t="str">
        <f aca="false">IF(G134="","",F134*G134)</f>
        <v/>
      </c>
    </row>
    <row r="135" customFormat="false" ht="15" hidden="false" customHeight="true" outlineLevel="0" collapsed="false">
      <c r="A135" s="18" t="n">
        <v>130</v>
      </c>
      <c r="B135" s="17"/>
      <c r="C135" s="18" t="s">
        <v>263</v>
      </c>
      <c r="D135" s="18" t="s">
        <v>310</v>
      </c>
      <c r="E135" s="18" t="s">
        <v>292</v>
      </c>
      <c r="F135" s="20" t="n">
        <v>32500</v>
      </c>
      <c r="G135" s="66"/>
      <c r="H135" s="19" t="str">
        <f aca="false">IF(G135="","",F135*G135)</f>
        <v/>
      </c>
    </row>
    <row r="136" customFormat="false" ht="15" hidden="false" customHeight="true" outlineLevel="0" collapsed="false">
      <c r="A136" s="18" t="n">
        <v>131</v>
      </c>
      <c r="B136" s="17"/>
      <c r="C136" s="18" t="s">
        <v>291</v>
      </c>
      <c r="D136" s="18" t="s">
        <v>310</v>
      </c>
      <c r="E136" s="18" t="s">
        <v>292</v>
      </c>
      <c r="F136" s="20" t="n">
        <v>41500</v>
      </c>
      <c r="G136" s="66"/>
      <c r="H136" s="19" t="str">
        <f aca="false">IF(G136="","",F136*G136)</f>
        <v/>
      </c>
    </row>
    <row r="137" customFormat="false" ht="15" hidden="false" customHeight="true" outlineLevel="0" collapsed="false">
      <c r="A137" s="18" t="n">
        <v>132</v>
      </c>
      <c r="B137" s="17"/>
      <c r="C137" s="18" t="s">
        <v>303</v>
      </c>
      <c r="D137" s="18" t="s">
        <v>310</v>
      </c>
      <c r="E137" s="18" t="s">
        <v>292</v>
      </c>
      <c r="F137" s="20" t="n">
        <v>50000</v>
      </c>
      <c r="G137" s="66"/>
      <c r="H137" s="19" t="str">
        <f aca="false">IF(G137="","",F137*G137)</f>
        <v/>
      </c>
    </row>
    <row r="138" customFormat="false" ht="15" hidden="false" customHeight="true" outlineLevel="0" collapsed="false">
      <c r="A138" s="18" t="n">
        <v>133</v>
      </c>
      <c r="B138" s="17"/>
      <c r="C138" s="18" t="s">
        <v>293</v>
      </c>
      <c r="D138" s="18" t="s">
        <v>310</v>
      </c>
      <c r="E138" s="18" t="s">
        <v>292</v>
      </c>
      <c r="F138" s="20" t="n">
        <v>59500</v>
      </c>
      <c r="G138" s="66"/>
      <c r="H138" s="19" t="str">
        <f aca="false">IF(G138="","",F138*G138)</f>
        <v/>
      </c>
    </row>
    <row r="139" customFormat="false" ht="15" hidden="false" customHeight="true" outlineLevel="0" collapsed="false">
      <c r="A139" s="23" t="n">
        <v>134</v>
      </c>
      <c r="B139" s="24" t="s">
        <v>335</v>
      </c>
      <c r="C139" s="23" t="s">
        <v>254</v>
      </c>
      <c r="D139" s="23" t="s">
        <v>272</v>
      </c>
      <c r="E139" s="23" t="s">
        <v>292</v>
      </c>
      <c r="F139" s="26" t="n">
        <v>24000</v>
      </c>
      <c r="G139" s="66"/>
      <c r="H139" s="25" t="str">
        <f aca="false">IF(G139="","",F139*G139)</f>
        <v/>
      </c>
    </row>
    <row r="140" customFormat="false" ht="15" hidden="false" customHeight="true" outlineLevel="0" collapsed="false">
      <c r="A140" s="23" t="n">
        <v>135</v>
      </c>
      <c r="B140" s="24"/>
      <c r="C140" s="23" t="s">
        <v>255</v>
      </c>
      <c r="D140" s="23" t="s">
        <v>257</v>
      </c>
      <c r="E140" s="23" t="s">
        <v>292</v>
      </c>
      <c r="F140" s="26" t="n">
        <v>26000</v>
      </c>
      <c r="G140" s="66"/>
      <c r="H140" s="25" t="str">
        <f aca="false">IF(G140="","",F140*G140)</f>
        <v/>
      </c>
    </row>
    <row r="141" customFormat="false" ht="15" hidden="false" customHeight="true" outlineLevel="0" collapsed="false">
      <c r="A141" s="23" t="n">
        <v>136</v>
      </c>
      <c r="B141" s="24"/>
      <c r="C141" s="23" t="s">
        <v>262</v>
      </c>
      <c r="D141" s="23" t="s">
        <v>257</v>
      </c>
      <c r="E141" s="23" t="s">
        <v>292</v>
      </c>
      <c r="F141" s="26" t="n">
        <v>28000</v>
      </c>
      <c r="G141" s="66"/>
      <c r="H141" s="25" t="str">
        <f aca="false">IF(G141="","",F141*G141)</f>
        <v/>
      </c>
    </row>
    <row r="142" customFormat="false" ht="15" hidden="false" customHeight="true" outlineLevel="0" collapsed="false">
      <c r="A142" s="23" t="n">
        <v>137</v>
      </c>
      <c r="B142" s="24"/>
      <c r="C142" s="23" t="s">
        <v>263</v>
      </c>
      <c r="D142" s="23" t="s">
        <v>268</v>
      </c>
      <c r="E142" s="23" t="s">
        <v>292</v>
      </c>
      <c r="F142" s="26" t="n">
        <v>32500</v>
      </c>
      <c r="G142" s="66"/>
      <c r="H142" s="25" t="str">
        <f aca="false">IF(G142="","",F142*G142)</f>
        <v/>
      </c>
    </row>
    <row r="143" customFormat="false" ht="15" hidden="false" customHeight="true" outlineLevel="0" collapsed="false">
      <c r="A143" s="23" t="n">
        <v>138</v>
      </c>
      <c r="B143" s="24"/>
      <c r="C143" s="23" t="s">
        <v>291</v>
      </c>
      <c r="D143" s="23" t="s">
        <v>310</v>
      </c>
      <c r="E143" s="23" t="s">
        <v>292</v>
      </c>
      <c r="F143" s="26" t="n">
        <v>41500</v>
      </c>
      <c r="G143" s="66"/>
      <c r="H143" s="25" t="str">
        <f aca="false">IF(G143="","",F143*G143)</f>
        <v/>
      </c>
    </row>
    <row r="144" customFormat="false" ht="15" hidden="false" customHeight="true" outlineLevel="0" collapsed="false">
      <c r="A144" s="23" t="n">
        <v>139</v>
      </c>
      <c r="B144" s="24"/>
      <c r="C144" s="23" t="s">
        <v>303</v>
      </c>
      <c r="D144" s="23" t="s">
        <v>274</v>
      </c>
      <c r="E144" s="23" t="s">
        <v>292</v>
      </c>
      <c r="F144" s="26" t="n">
        <v>50500</v>
      </c>
      <c r="G144" s="66"/>
      <c r="H144" s="25" t="str">
        <f aca="false">IF(G144="","",F144*G144)</f>
        <v/>
      </c>
    </row>
    <row r="145" customFormat="false" ht="15" hidden="false" customHeight="true" outlineLevel="0" collapsed="false">
      <c r="A145" s="23" t="n">
        <v>140</v>
      </c>
      <c r="B145" s="24"/>
      <c r="C145" s="23" t="s">
        <v>293</v>
      </c>
      <c r="D145" s="23" t="s">
        <v>274</v>
      </c>
      <c r="E145" s="23" t="s">
        <v>292</v>
      </c>
      <c r="F145" s="26" t="n">
        <v>60500</v>
      </c>
      <c r="G145" s="66"/>
      <c r="H145" s="25" t="str">
        <f aca="false">IF(G145="","",F145*G145)</f>
        <v/>
      </c>
    </row>
    <row r="146" customFormat="false" ht="15" hidden="false" customHeight="true" outlineLevel="0" collapsed="false">
      <c r="A146" s="23" t="n">
        <v>141</v>
      </c>
      <c r="B146" s="24"/>
      <c r="C146" s="23" t="s">
        <v>295</v>
      </c>
      <c r="D146" s="23" t="s">
        <v>278</v>
      </c>
      <c r="E146" s="23" t="s">
        <v>292</v>
      </c>
      <c r="F146" s="26" t="n">
        <v>71500</v>
      </c>
      <c r="G146" s="66"/>
      <c r="H146" s="25" t="str">
        <f aca="false">IF(G146="","",F146*G146)</f>
        <v/>
      </c>
    </row>
    <row r="147" customFormat="false" ht="15" hidden="false" customHeight="true" outlineLevel="0" collapsed="false">
      <c r="A147" s="23" t="n">
        <v>142</v>
      </c>
      <c r="B147" s="24" t="s">
        <v>336</v>
      </c>
      <c r="C147" s="23" t="s">
        <v>254</v>
      </c>
      <c r="D147" s="23" t="s">
        <v>272</v>
      </c>
      <c r="E147" s="23" t="s">
        <v>292</v>
      </c>
      <c r="F147" s="26" t="n">
        <v>22500</v>
      </c>
      <c r="G147" s="66"/>
      <c r="H147" s="25" t="str">
        <f aca="false">IF(G147="","",F147*G147)</f>
        <v/>
      </c>
    </row>
    <row r="148" customFormat="false" ht="15" hidden="false" customHeight="true" outlineLevel="0" collapsed="false">
      <c r="A148" s="23" t="n">
        <v>143</v>
      </c>
      <c r="B148" s="24"/>
      <c r="C148" s="23" t="s">
        <v>255</v>
      </c>
      <c r="D148" s="23" t="s">
        <v>257</v>
      </c>
      <c r="E148" s="23" t="s">
        <v>292</v>
      </c>
      <c r="F148" s="26" t="n">
        <v>26000</v>
      </c>
      <c r="G148" s="66"/>
      <c r="H148" s="25" t="str">
        <f aca="false">IF(G148="","",F148*G148)</f>
        <v/>
      </c>
    </row>
    <row r="149" customFormat="false" ht="15" hidden="false" customHeight="true" outlineLevel="0" collapsed="false">
      <c r="A149" s="23" t="n">
        <v>144</v>
      </c>
      <c r="B149" s="24"/>
      <c r="C149" s="23" t="s">
        <v>262</v>
      </c>
      <c r="D149" s="23" t="s">
        <v>257</v>
      </c>
      <c r="E149" s="23" t="s">
        <v>292</v>
      </c>
      <c r="F149" s="26" t="n">
        <v>28500</v>
      </c>
      <c r="G149" s="66"/>
      <c r="H149" s="25" t="str">
        <f aca="false">IF(G149="","",F149*G149)</f>
        <v/>
      </c>
    </row>
    <row r="150" customFormat="false" ht="15" hidden="false" customHeight="true" outlineLevel="0" collapsed="false">
      <c r="A150" s="23" t="n">
        <v>145</v>
      </c>
      <c r="B150" s="24"/>
      <c r="C150" s="23" t="s">
        <v>263</v>
      </c>
      <c r="D150" s="23" t="s">
        <v>268</v>
      </c>
      <c r="E150" s="23" t="s">
        <v>292</v>
      </c>
      <c r="F150" s="26" t="n">
        <v>36000</v>
      </c>
      <c r="G150" s="66"/>
      <c r="H150" s="25" t="str">
        <f aca="false">IF(G150="","",F150*G150)</f>
        <v/>
      </c>
    </row>
    <row r="151" customFormat="false" ht="15" hidden="false" customHeight="true" outlineLevel="0" collapsed="false">
      <c r="A151" s="23" t="n">
        <v>146</v>
      </c>
      <c r="B151" s="24"/>
      <c r="C151" s="23" t="s">
        <v>291</v>
      </c>
      <c r="D151" s="23" t="s">
        <v>310</v>
      </c>
      <c r="E151" s="23" t="s">
        <v>292</v>
      </c>
      <c r="F151" s="26" t="n">
        <v>45500</v>
      </c>
      <c r="G151" s="66"/>
      <c r="H151" s="25" t="str">
        <f aca="false">IF(G151="","",F151*G151)</f>
        <v/>
      </c>
    </row>
    <row r="152" customFormat="false" ht="15" hidden="false" customHeight="true" outlineLevel="0" collapsed="false">
      <c r="A152" s="23" t="n">
        <v>147</v>
      </c>
      <c r="B152" s="24"/>
      <c r="C152" s="23" t="s">
        <v>303</v>
      </c>
      <c r="D152" s="23" t="s">
        <v>310</v>
      </c>
      <c r="E152" s="23" t="s">
        <v>292</v>
      </c>
      <c r="F152" s="26" t="n">
        <v>55500</v>
      </c>
      <c r="G152" s="66"/>
      <c r="H152" s="25" t="str">
        <f aca="false">IF(G152="","",F152*G152)</f>
        <v/>
      </c>
    </row>
    <row r="153" customFormat="false" ht="15" hidden="false" customHeight="true" outlineLevel="0" collapsed="false">
      <c r="A153" s="23" t="n">
        <v>148</v>
      </c>
      <c r="B153" s="24"/>
      <c r="C153" s="23" t="s">
        <v>293</v>
      </c>
      <c r="D153" s="23" t="s">
        <v>310</v>
      </c>
      <c r="E153" s="23" t="s">
        <v>292</v>
      </c>
      <c r="F153" s="26" t="n">
        <v>66000</v>
      </c>
      <c r="G153" s="66"/>
      <c r="H153" s="25" t="str">
        <f aca="false">IF(G153="","",F153*G153)</f>
        <v/>
      </c>
    </row>
    <row r="154" customFormat="false" ht="15" hidden="false" customHeight="true" outlineLevel="0" collapsed="false">
      <c r="A154" s="18" t="n">
        <v>149</v>
      </c>
      <c r="B154" s="17" t="s">
        <v>337</v>
      </c>
      <c r="C154" s="18" t="s">
        <v>317</v>
      </c>
      <c r="D154" s="18" t="s">
        <v>310</v>
      </c>
      <c r="E154" s="18" t="s">
        <v>292</v>
      </c>
      <c r="F154" s="20" t="n">
        <v>24000</v>
      </c>
      <c r="G154" s="66"/>
      <c r="H154" s="19" t="str">
        <f aca="false">IF(G154="","",F154*G154)</f>
        <v/>
      </c>
    </row>
    <row r="155" customFormat="false" ht="15" hidden="false" customHeight="true" outlineLevel="0" collapsed="false">
      <c r="A155" s="18" t="n">
        <v>150</v>
      </c>
      <c r="B155" s="17" t="s">
        <v>338</v>
      </c>
      <c r="C155" s="18" t="s">
        <v>254</v>
      </c>
      <c r="D155" s="18" t="s">
        <v>310</v>
      </c>
      <c r="E155" s="18" t="s">
        <v>292</v>
      </c>
      <c r="F155" s="20" t="n">
        <v>26000</v>
      </c>
      <c r="G155" s="66"/>
      <c r="H155" s="19" t="str">
        <f aca="false">IF(G155="","",F155*G155)</f>
        <v/>
      </c>
    </row>
    <row r="156" customFormat="false" ht="15" hidden="false" customHeight="true" outlineLevel="0" collapsed="false">
      <c r="A156" s="18" t="n">
        <v>151</v>
      </c>
      <c r="B156" s="17"/>
      <c r="C156" s="18" t="s">
        <v>255</v>
      </c>
      <c r="D156" s="18" t="s">
        <v>310</v>
      </c>
      <c r="E156" s="18" t="s">
        <v>292</v>
      </c>
      <c r="F156" s="20" t="n">
        <v>28500</v>
      </c>
      <c r="G156" s="66"/>
      <c r="H156" s="19" t="str">
        <f aca="false">IF(G156="","",F156*G156)</f>
        <v/>
      </c>
    </row>
    <row r="157" customFormat="false" ht="15" hidden="false" customHeight="true" outlineLevel="0" collapsed="false">
      <c r="A157" s="18" t="n">
        <v>152</v>
      </c>
      <c r="B157" s="17"/>
      <c r="C157" s="18" t="s">
        <v>262</v>
      </c>
      <c r="D157" s="18" t="s">
        <v>310</v>
      </c>
      <c r="E157" s="18" t="s">
        <v>292</v>
      </c>
      <c r="F157" s="20" t="n">
        <v>31000</v>
      </c>
      <c r="G157" s="66"/>
      <c r="H157" s="19" t="str">
        <f aca="false">IF(G157="","",F157*G157)</f>
        <v/>
      </c>
    </row>
    <row r="158" customFormat="false" ht="15" hidden="false" customHeight="true" outlineLevel="0" collapsed="false">
      <c r="A158" s="18" t="n">
        <v>153</v>
      </c>
      <c r="B158" s="17"/>
      <c r="C158" s="18" t="s">
        <v>263</v>
      </c>
      <c r="D158" s="18" t="s">
        <v>310</v>
      </c>
      <c r="E158" s="18" t="s">
        <v>292</v>
      </c>
      <c r="F158" s="20" t="n">
        <v>36000</v>
      </c>
      <c r="G158" s="66"/>
      <c r="H158" s="19" t="str">
        <f aca="false">IF(G158="","",F158*G158)</f>
        <v/>
      </c>
    </row>
    <row r="159" customFormat="false" ht="15" hidden="false" customHeight="true" outlineLevel="0" collapsed="false">
      <c r="A159" s="18" t="n">
        <v>154</v>
      </c>
      <c r="B159" s="17"/>
      <c r="C159" s="18" t="s">
        <v>291</v>
      </c>
      <c r="D159" s="18" t="s">
        <v>310</v>
      </c>
      <c r="E159" s="18" t="s">
        <v>292</v>
      </c>
      <c r="F159" s="20" t="n">
        <v>45500</v>
      </c>
      <c r="G159" s="66"/>
      <c r="H159" s="19" t="str">
        <f aca="false">IF(G159="","",F159*G159)</f>
        <v/>
      </c>
    </row>
    <row r="160" customFormat="false" ht="15" hidden="false" customHeight="true" outlineLevel="0" collapsed="false">
      <c r="A160" s="18" t="n">
        <v>155</v>
      </c>
      <c r="B160" s="17"/>
      <c r="C160" s="18" t="s">
        <v>303</v>
      </c>
      <c r="D160" s="18" t="s">
        <v>310</v>
      </c>
      <c r="E160" s="18" t="s">
        <v>292</v>
      </c>
      <c r="F160" s="20" t="n">
        <v>55500</v>
      </c>
      <c r="G160" s="66"/>
      <c r="H160" s="19" t="str">
        <f aca="false">IF(G160="","",F160*G160)</f>
        <v/>
      </c>
    </row>
    <row r="161" customFormat="false" ht="15" hidden="false" customHeight="true" outlineLevel="0" collapsed="false">
      <c r="A161" s="18" t="n">
        <v>156</v>
      </c>
      <c r="B161" s="17"/>
      <c r="C161" s="18" t="s">
        <v>293</v>
      </c>
      <c r="D161" s="18" t="s">
        <v>339</v>
      </c>
      <c r="E161" s="18" t="s">
        <v>292</v>
      </c>
      <c r="F161" s="20" t="n">
        <v>80000</v>
      </c>
      <c r="G161" s="66"/>
      <c r="H161" s="19" t="str">
        <f aca="false">IF(G161="","",F161*G161)</f>
        <v/>
      </c>
    </row>
    <row r="162" customFormat="false" ht="15" hidden="false" customHeight="true" outlineLevel="0" collapsed="false">
      <c r="A162" s="18" t="n">
        <v>157</v>
      </c>
      <c r="B162" s="17"/>
      <c r="C162" s="18" t="s">
        <v>295</v>
      </c>
      <c r="D162" s="18" t="s">
        <v>339</v>
      </c>
      <c r="E162" s="18" t="s">
        <v>292</v>
      </c>
      <c r="F162" s="20" t="n">
        <v>95000</v>
      </c>
      <c r="G162" s="67"/>
      <c r="H162" s="19" t="str">
        <f aca="false">IF(G162="","",F162*G162)</f>
        <v/>
      </c>
    </row>
    <row r="163" customFormat="false" ht="15" hidden="false" customHeight="true" outlineLevel="0" collapsed="false">
      <c r="A163" s="18" t="n">
        <v>158</v>
      </c>
      <c r="B163" s="17"/>
      <c r="C163" s="18" t="s">
        <v>296</v>
      </c>
      <c r="D163" s="18" t="s">
        <v>339</v>
      </c>
      <c r="E163" s="18" t="s">
        <v>292</v>
      </c>
      <c r="F163" s="20" t="n">
        <v>120000</v>
      </c>
      <c r="G163" s="67"/>
      <c r="H163" s="19" t="str">
        <f aca="false">IF(G163="","",F163*G163)</f>
        <v/>
      </c>
    </row>
    <row r="164" customFormat="false" ht="15" hidden="false" customHeight="true" outlineLevel="0" collapsed="false">
      <c r="A164" s="23" t="n">
        <v>159</v>
      </c>
      <c r="B164" s="24" t="s">
        <v>340</v>
      </c>
      <c r="C164" s="23" t="s">
        <v>254</v>
      </c>
      <c r="D164" s="23" t="s">
        <v>257</v>
      </c>
      <c r="E164" s="23" t="s">
        <v>292</v>
      </c>
      <c r="F164" s="26" t="n">
        <v>26000</v>
      </c>
      <c r="G164" s="66"/>
      <c r="H164" s="25" t="str">
        <f aca="false">IF(G164="","",F164*G164)</f>
        <v/>
      </c>
    </row>
    <row r="165" customFormat="false" ht="15" hidden="false" customHeight="true" outlineLevel="0" collapsed="false">
      <c r="A165" s="23" t="n">
        <v>160</v>
      </c>
      <c r="B165" s="24"/>
      <c r="C165" s="23" t="s">
        <v>255</v>
      </c>
      <c r="D165" s="23" t="s">
        <v>257</v>
      </c>
      <c r="E165" s="23" t="s">
        <v>292</v>
      </c>
      <c r="F165" s="26" t="n">
        <v>28500</v>
      </c>
      <c r="G165" s="66"/>
      <c r="H165" s="25" t="str">
        <f aca="false">IF(G165="","",F165*G165)</f>
        <v/>
      </c>
    </row>
    <row r="166" customFormat="false" ht="15" hidden="false" customHeight="true" outlineLevel="0" collapsed="false">
      <c r="A166" s="23" t="n">
        <v>161</v>
      </c>
      <c r="B166" s="24"/>
      <c r="C166" s="23" t="s">
        <v>262</v>
      </c>
      <c r="D166" s="23" t="s">
        <v>274</v>
      </c>
      <c r="E166" s="23" t="s">
        <v>292</v>
      </c>
      <c r="F166" s="26" t="n">
        <v>31000</v>
      </c>
      <c r="G166" s="66"/>
      <c r="H166" s="25" t="str">
        <f aca="false">IF(G166="","",F166*G166)</f>
        <v/>
      </c>
    </row>
    <row r="167" customFormat="false" ht="15" hidden="false" customHeight="true" outlineLevel="0" collapsed="false">
      <c r="A167" s="23" t="n">
        <v>162</v>
      </c>
      <c r="B167" s="24"/>
      <c r="C167" s="23" t="s">
        <v>263</v>
      </c>
      <c r="D167" s="23" t="s">
        <v>302</v>
      </c>
      <c r="E167" s="23" t="s">
        <v>292</v>
      </c>
      <c r="F167" s="26" t="n">
        <v>36000</v>
      </c>
      <c r="G167" s="66"/>
      <c r="H167" s="25" t="str">
        <f aca="false">IF(G167="","",F167*G167)</f>
        <v/>
      </c>
    </row>
    <row r="168" customFormat="false" ht="15" hidden="false" customHeight="true" outlineLevel="0" collapsed="false">
      <c r="A168" s="23" t="n">
        <v>163</v>
      </c>
      <c r="B168" s="24"/>
      <c r="C168" s="23" t="s">
        <v>291</v>
      </c>
      <c r="D168" s="23" t="s">
        <v>305</v>
      </c>
      <c r="E168" s="23" t="s">
        <v>292</v>
      </c>
      <c r="F168" s="26" t="n">
        <v>45500</v>
      </c>
      <c r="G168" s="66"/>
      <c r="H168" s="25" t="str">
        <f aca="false">IF(G168="","",F168*G168)</f>
        <v/>
      </c>
    </row>
    <row r="169" customFormat="false" ht="15" hidden="false" customHeight="true" outlineLevel="0" collapsed="false">
      <c r="A169" s="23" t="n">
        <v>164</v>
      </c>
      <c r="B169" s="24"/>
      <c r="C169" s="23" t="s">
        <v>303</v>
      </c>
      <c r="D169" s="23" t="s">
        <v>305</v>
      </c>
      <c r="E169" s="23" t="s">
        <v>292</v>
      </c>
      <c r="F169" s="26" t="n">
        <v>55500</v>
      </c>
      <c r="G169" s="66"/>
      <c r="H169" s="25" t="str">
        <f aca="false">IF(G169="","",F169*G169)</f>
        <v/>
      </c>
    </row>
    <row r="170" customFormat="false" ht="15" hidden="false" customHeight="true" outlineLevel="0" collapsed="false">
      <c r="A170" s="18" t="n">
        <v>165</v>
      </c>
      <c r="B170" s="17" t="s">
        <v>341</v>
      </c>
      <c r="C170" s="18" t="s">
        <v>254</v>
      </c>
      <c r="D170" s="18" t="s">
        <v>310</v>
      </c>
      <c r="E170" s="18" t="s">
        <v>292</v>
      </c>
      <c r="F170" s="20" t="n">
        <v>26000</v>
      </c>
      <c r="G170" s="66"/>
      <c r="H170" s="19" t="str">
        <f aca="false">IF(G170="","",F170*G170)</f>
        <v/>
      </c>
    </row>
    <row r="171" customFormat="false" ht="15" hidden="false" customHeight="true" outlineLevel="0" collapsed="false">
      <c r="A171" s="18" t="n">
        <v>166</v>
      </c>
      <c r="B171" s="17"/>
      <c r="C171" s="18" t="s">
        <v>255</v>
      </c>
      <c r="D171" s="18" t="s">
        <v>310</v>
      </c>
      <c r="E171" s="18" t="s">
        <v>292</v>
      </c>
      <c r="F171" s="20" t="n">
        <v>28500</v>
      </c>
      <c r="G171" s="66"/>
      <c r="H171" s="19" t="str">
        <f aca="false">IF(G171="","",F171*G171)</f>
        <v/>
      </c>
    </row>
    <row r="172" customFormat="false" ht="15" hidden="false" customHeight="true" outlineLevel="0" collapsed="false">
      <c r="A172" s="18" t="n">
        <v>167</v>
      </c>
      <c r="B172" s="17"/>
      <c r="C172" s="18" t="s">
        <v>262</v>
      </c>
      <c r="D172" s="18" t="s">
        <v>274</v>
      </c>
      <c r="E172" s="18" t="s">
        <v>292</v>
      </c>
      <c r="F172" s="20" t="n">
        <v>31000</v>
      </c>
      <c r="G172" s="66"/>
      <c r="H172" s="19" t="str">
        <f aca="false">IF(G172="","",F172*G172)</f>
        <v/>
      </c>
    </row>
    <row r="173" customFormat="false" ht="15" hidden="false" customHeight="true" outlineLevel="0" collapsed="false">
      <c r="A173" s="18" t="n">
        <v>168</v>
      </c>
      <c r="B173" s="17"/>
      <c r="C173" s="18" t="s">
        <v>263</v>
      </c>
      <c r="D173" s="18" t="s">
        <v>274</v>
      </c>
      <c r="E173" s="18" t="s">
        <v>292</v>
      </c>
      <c r="F173" s="20" t="n">
        <v>36000</v>
      </c>
      <c r="G173" s="66"/>
      <c r="H173" s="19" t="str">
        <f aca="false">IF(G173="","",F173*G173)</f>
        <v/>
      </c>
    </row>
    <row r="174" customFormat="false" ht="15" hidden="false" customHeight="true" outlineLevel="0" collapsed="false">
      <c r="A174" s="18" t="n">
        <v>169</v>
      </c>
      <c r="B174" s="17"/>
      <c r="C174" s="18" t="s">
        <v>291</v>
      </c>
      <c r="D174" s="18" t="s">
        <v>274</v>
      </c>
      <c r="E174" s="18" t="s">
        <v>292</v>
      </c>
      <c r="F174" s="20" t="n">
        <v>45500</v>
      </c>
      <c r="G174" s="66"/>
      <c r="H174" s="19" t="str">
        <f aca="false">IF(G174="","",F174*G174)</f>
        <v/>
      </c>
    </row>
    <row r="175" customFormat="false" ht="15" hidden="false" customHeight="true" outlineLevel="0" collapsed="false">
      <c r="A175" s="23" t="n">
        <v>170</v>
      </c>
      <c r="B175" s="24" t="s">
        <v>342</v>
      </c>
      <c r="C175" s="23" t="s">
        <v>254</v>
      </c>
      <c r="D175" s="23" t="s">
        <v>257</v>
      </c>
      <c r="E175" s="23" t="s">
        <v>292</v>
      </c>
      <c r="F175" s="26" t="n">
        <v>26000</v>
      </c>
      <c r="G175" s="66"/>
      <c r="H175" s="25" t="str">
        <f aca="false">IF(G175="","",F175*G175)</f>
        <v/>
      </c>
    </row>
    <row r="176" customFormat="false" ht="15" hidden="false" customHeight="true" outlineLevel="0" collapsed="false">
      <c r="A176" s="23" t="n">
        <v>171</v>
      </c>
      <c r="B176" s="24"/>
      <c r="C176" s="23" t="s">
        <v>255</v>
      </c>
      <c r="D176" s="23" t="s">
        <v>268</v>
      </c>
      <c r="E176" s="23" t="s">
        <v>292</v>
      </c>
      <c r="F176" s="26" t="n">
        <v>28500</v>
      </c>
      <c r="G176" s="66"/>
      <c r="H176" s="25" t="str">
        <f aca="false">IF(G176="","",F176*G176)</f>
        <v/>
      </c>
    </row>
    <row r="177" customFormat="false" ht="15" hidden="false" customHeight="true" outlineLevel="0" collapsed="false">
      <c r="A177" s="23" t="n">
        <v>172</v>
      </c>
      <c r="B177" s="24"/>
      <c r="C177" s="23" t="s">
        <v>262</v>
      </c>
      <c r="D177" s="23" t="s">
        <v>310</v>
      </c>
      <c r="E177" s="23" t="s">
        <v>292</v>
      </c>
      <c r="F177" s="26" t="n">
        <v>31000</v>
      </c>
      <c r="G177" s="66"/>
      <c r="H177" s="25" t="str">
        <f aca="false">IF(G177="","",F177*G177)</f>
        <v/>
      </c>
    </row>
    <row r="178" customFormat="false" ht="15" hidden="false" customHeight="true" outlineLevel="0" collapsed="false">
      <c r="A178" s="23" t="n">
        <v>173</v>
      </c>
      <c r="B178" s="24"/>
      <c r="C178" s="23" t="s">
        <v>263</v>
      </c>
      <c r="D178" s="23" t="s">
        <v>310</v>
      </c>
      <c r="E178" s="23" t="s">
        <v>292</v>
      </c>
      <c r="F178" s="26" t="n">
        <v>36000</v>
      </c>
      <c r="G178" s="66"/>
      <c r="H178" s="25" t="str">
        <f aca="false">IF(G178="","",F178*G178)</f>
        <v/>
      </c>
    </row>
    <row r="179" customFormat="false" ht="15" hidden="false" customHeight="true" outlineLevel="0" collapsed="false">
      <c r="A179" s="23" t="n">
        <v>174</v>
      </c>
      <c r="B179" s="24"/>
      <c r="C179" s="23" t="s">
        <v>291</v>
      </c>
      <c r="D179" s="23" t="s">
        <v>302</v>
      </c>
      <c r="E179" s="23" t="s">
        <v>292</v>
      </c>
      <c r="F179" s="26" t="n">
        <v>45500</v>
      </c>
      <c r="G179" s="66"/>
      <c r="H179" s="25" t="str">
        <f aca="false">IF(G179="","",F179*G179)</f>
        <v/>
      </c>
    </row>
    <row r="180" customFormat="false" ht="15" hidden="false" customHeight="true" outlineLevel="0" collapsed="false">
      <c r="A180" s="23" t="n">
        <v>175</v>
      </c>
      <c r="B180" s="24"/>
      <c r="C180" s="23" t="s">
        <v>303</v>
      </c>
      <c r="D180" s="23" t="s">
        <v>305</v>
      </c>
      <c r="E180" s="23" t="s">
        <v>292</v>
      </c>
      <c r="F180" s="26" t="n">
        <v>55500</v>
      </c>
      <c r="G180" s="66"/>
      <c r="H180" s="25" t="str">
        <f aca="false">IF(G180="","",F180*G180)</f>
        <v/>
      </c>
    </row>
    <row r="181" customFormat="false" ht="15" hidden="false" customHeight="true" outlineLevel="0" collapsed="false">
      <c r="A181" s="23" t="n">
        <v>176</v>
      </c>
      <c r="B181" s="24"/>
      <c r="C181" s="23" t="s">
        <v>293</v>
      </c>
      <c r="D181" s="23" t="s">
        <v>339</v>
      </c>
      <c r="E181" s="23" t="s">
        <v>292</v>
      </c>
      <c r="F181" s="26" t="n">
        <v>80000</v>
      </c>
      <c r="G181" s="66"/>
      <c r="H181" s="25" t="str">
        <f aca="false">IF(G181="","",F181*G181)</f>
        <v/>
      </c>
    </row>
    <row r="182" customFormat="false" ht="15" hidden="false" customHeight="true" outlineLevel="0" collapsed="false">
      <c r="A182" s="23" t="n">
        <v>177</v>
      </c>
      <c r="B182" s="24"/>
      <c r="C182" s="23" t="s">
        <v>295</v>
      </c>
      <c r="D182" s="23" t="s">
        <v>339</v>
      </c>
      <c r="E182" s="23" t="s">
        <v>292</v>
      </c>
      <c r="F182" s="26" t="n">
        <v>95000</v>
      </c>
      <c r="G182" s="67"/>
      <c r="H182" s="25" t="str">
        <f aca="false">IF(G182="","",F182*G182)</f>
        <v/>
      </c>
    </row>
    <row r="183" customFormat="false" ht="15" hidden="false" customHeight="true" outlineLevel="0" collapsed="false">
      <c r="A183" s="23" t="n">
        <v>178</v>
      </c>
      <c r="B183" s="24"/>
      <c r="C183" s="23" t="s">
        <v>296</v>
      </c>
      <c r="D183" s="23" t="s">
        <v>339</v>
      </c>
      <c r="E183" s="23" t="s">
        <v>292</v>
      </c>
      <c r="F183" s="26" t="n">
        <v>120000</v>
      </c>
      <c r="G183" s="67"/>
      <c r="H183" s="25" t="str">
        <f aca="false">IF(G183="","",F183*G183)</f>
        <v/>
      </c>
    </row>
    <row r="184" customFormat="false" ht="15" hidden="false" customHeight="true" outlineLevel="0" collapsed="false">
      <c r="A184" s="18" t="n">
        <v>179</v>
      </c>
      <c r="B184" s="17" t="s">
        <v>343</v>
      </c>
      <c r="C184" s="18" t="s">
        <v>317</v>
      </c>
      <c r="D184" s="18" t="s">
        <v>272</v>
      </c>
      <c r="E184" s="18" t="s">
        <v>292</v>
      </c>
      <c r="F184" s="20" t="n">
        <v>9500</v>
      </c>
      <c r="G184" s="66"/>
      <c r="H184" s="19" t="str">
        <f aca="false">IF(G184="","",F184*G184)</f>
        <v/>
      </c>
    </row>
    <row r="185" customFormat="false" ht="15" hidden="false" customHeight="true" outlineLevel="0" collapsed="false">
      <c r="A185" s="18" t="n">
        <v>180</v>
      </c>
      <c r="B185" s="17"/>
      <c r="C185" s="18" t="s">
        <v>317</v>
      </c>
      <c r="D185" s="18" t="s">
        <v>268</v>
      </c>
      <c r="E185" s="18" t="s">
        <v>292</v>
      </c>
      <c r="F185" s="20" t="n">
        <v>12000</v>
      </c>
      <c r="G185" s="66"/>
      <c r="H185" s="19" t="str">
        <f aca="false">IF(G185="","",F185*G185)</f>
        <v/>
      </c>
    </row>
    <row r="186" customFormat="false" ht="15" hidden="false" customHeight="true" outlineLevel="0" collapsed="false">
      <c r="A186" s="18" t="n">
        <v>181</v>
      </c>
      <c r="B186" s="17"/>
      <c r="C186" s="18" t="s">
        <v>254</v>
      </c>
      <c r="D186" s="18" t="s">
        <v>310</v>
      </c>
      <c r="E186" s="18" t="s">
        <v>292</v>
      </c>
      <c r="F186" s="20" t="n">
        <v>18500</v>
      </c>
      <c r="G186" s="66"/>
      <c r="H186" s="19" t="str">
        <f aca="false">IF(G186="","",F186*G186)</f>
        <v/>
      </c>
    </row>
    <row r="187" customFormat="false" ht="15" hidden="false" customHeight="true" outlineLevel="0" collapsed="false">
      <c r="A187" s="18" t="n">
        <v>182</v>
      </c>
      <c r="B187" s="17"/>
      <c r="C187" s="18" t="s">
        <v>255</v>
      </c>
      <c r="D187" s="18" t="s">
        <v>310</v>
      </c>
      <c r="E187" s="18" t="s">
        <v>292</v>
      </c>
      <c r="F187" s="20" t="n">
        <v>21000</v>
      </c>
      <c r="G187" s="66"/>
      <c r="H187" s="19" t="str">
        <f aca="false">IF(G187="","",F187*G187)</f>
        <v/>
      </c>
    </row>
    <row r="188" customFormat="false" ht="15" hidden="false" customHeight="true" outlineLevel="0" collapsed="false">
      <c r="A188" s="18" t="n">
        <v>183</v>
      </c>
      <c r="B188" s="17"/>
      <c r="C188" s="18" t="s">
        <v>262</v>
      </c>
      <c r="D188" s="18" t="s">
        <v>310</v>
      </c>
      <c r="E188" s="18" t="s">
        <v>292</v>
      </c>
      <c r="F188" s="20" t="n">
        <v>23500</v>
      </c>
      <c r="G188" s="66"/>
      <c r="H188" s="19" t="str">
        <f aca="false">IF(G188="","",F188*G188)</f>
        <v/>
      </c>
    </row>
    <row r="189" customFormat="false" ht="15" hidden="false" customHeight="true" outlineLevel="0" collapsed="false">
      <c r="A189" s="18" t="n">
        <v>184</v>
      </c>
      <c r="B189" s="17"/>
      <c r="C189" s="18" t="s">
        <v>263</v>
      </c>
      <c r="D189" s="18" t="s">
        <v>310</v>
      </c>
      <c r="E189" s="18" t="s">
        <v>292</v>
      </c>
      <c r="F189" s="20" t="n">
        <v>26000</v>
      </c>
      <c r="G189" s="66"/>
      <c r="H189" s="19" t="str">
        <f aca="false">IF(G189="","",F189*G189)</f>
        <v/>
      </c>
    </row>
    <row r="190" customFormat="false" ht="15" hidden="false" customHeight="true" outlineLevel="0" collapsed="false">
      <c r="A190" s="18" t="n">
        <v>185</v>
      </c>
      <c r="B190" s="17"/>
      <c r="C190" s="18" t="s">
        <v>291</v>
      </c>
      <c r="D190" s="18" t="s">
        <v>310</v>
      </c>
      <c r="E190" s="18" t="s">
        <v>292</v>
      </c>
      <c r="F190" s="20" t="n">
        <v>31625</v>
      </c>
      <c r="G190" s="66"/>
      <c r="H190" s="19" t="str">
        <f aca="false">IF(G190="","",F190*G190)</f>
        <v/>
      </c>
    </row>
    <row r="191" customFormat="false" ht="15" hidden="false" customHeight="true" outlineLevel="0" collapsed="false">
      <c r="A191" s="18" t="n">
        <v>186</v>
      </c>
      <c r="B191" s="17"/>
      <c r="C191" s="18" t="s">
        <v>303</v>
      </c>
      <c r="D191" s="18" t="s">
        <v>339</v>
      </c>
      <c r="E191" s="18" t="s">
        <v>292</v>
      </c>
      <c r="F191" s="20" t="n">
        <v>40500</v>
      </c>
      <c r="G191" s="66"/>
      <c r="H191" s="19" t="str">
        <f aca="false">IF(G191="","",F191*G191)</f>
        <v/>
      </c>
    </row>
    <row r="192" customFormat="false" ht="15" hidden="false" customHeight="true" outlineLevel="0" collapsed="false">
      <c r="A192" s="18" t="n">
        <v>187</v>
      </c>
      <c r="B192" s="17"/>
      <c r="C192" s="18" t="s">
        <v>293</v>
      </c>
      <c r="D192" s="18" t="s">
        <v>339</v>
      </c>
      <c r="E192" s="18" t="s">
        <v>292</v>
      </c>
      <c r="F192" s="20" t="n">
        <v>55500</v>
      </c>
      <c r="G192" s="66"/>
      <c r="H192" s="19" t="str">
        <f aca="false">IF(G192="","",F192*G192)</f>
        <v/>
      </c>
    </row>
    <row r="193" customFormat="false" ht="15" hidden="false" customHeight="true" outlineLevel="0" collapsed="false">
      <c r="A193" s="18" t="n">
        <v>188</v>
      </c>
      <c r="B193" s="17"/>
      <c r="C193" s="18" t="s">
        <v>295</v>
      </c>
      <c r="D193" s="18" t="s">
        <v>339</v>
      </c>
      <c r="E193" s="18" t="s">
        <v>292</v>
      </c>
      <c r="F193" s="20" t="n">
        <v>66000</v>
      </c>
      <c r="G193" s="66"/>
      <c r="H193" s="19" t="str">
        <f aca="false">IF(G193="","",F193*G193)</f>
        <v/>
      </c>
    </row>
    <row r="194" customFormat="false" ht="15" hidden="false" customHeight="true" outlineLevel="0" collapsed="false">
      <c r="A194" s="18" t="n">
        <v>189</v>
      </c>
      <c r="B194" s="17"/>
      <c r="C194" s="18" t="s">
        <v>296</v>
      </c>
      <c r="D194" s="18" t="s">
        <v>339</v>
      </c>
      <c r="E194" s="18" t="s">
        <v>292</v>
      </c>
      <c r="F194" s="20" t="n">
        <v>82000</v>
      </c>
      <c r="G194" s="66"/>
      <c r="H194" s="19" t="str">
        <f aca="false">IF(G194="","",F194*G194)</f>
        <v/>
      </c>
    </row>
    <row r="195" customFormat="false" ht="15" hidden="false" customHeight="true" outlineLevel="0" collapsed="false">
      <c r="A195" s="23" t="n">
        <v>190</v>
      </c>
      <c r="B195" s="24" t="s">
        <v>344</v>
      </c>
      <c r="C195" s="23" t="s">
        <v>317</v>
      </c>
      <c r="D195" s="23" t="s">
        <v>272</v>
      </c>
      <c r="E195" s="23" t="s">
        <v>292</v>
      </c>
      <c r="F195" s="26" t="n">
        <v>9500</v>
      </c>
      <c r="G195" s="66"/>
      <c r="H195" s="25" t="str">
        <f aca="false">IF(G195="","",F195*G195)</f>
        <v/>
      </c>
    </row>
    <row r="196" customFormat="false" ht="15" hidden="false" customHeight="true" outlineLevel="0" collapsed="false">
      <c r="A196" s="23" t="n">
        <v>191</v>
      </c>
      <c r="B196" s="24"/>
      <c r="C196" s="23" t="s">
        <v>317</v>
      </c>
      <c r="D196" s="23" t="s">
        <v>268</v>
      </c>
      <c r="E196" s="23" t="s">
        <v>292</v>
      </c>
      <c r="F196" s="26" t="n">
        <v>12000</v>
      </c>
      <c r="G196" s="66"/>
      <c r="H196" s="25" t="str">
        <f aca="false">IF(G196="","",F196*G196)</f>
        <v/>
      </c>
    </row>
    <row r="197" customFormat="false" ht="15" hidden="false" customHeight="true" outlineLevel="0" collapsed="false">
      <c r="A197" s="23" t="n">
        <v>192</v>
      </c>
      <c r="B197" s="24"/>
      <c r="C197" s="23" t="s">
        <v>254</v>
      </c>
      <c r="D197" s="23" t="s">
        <v>274</v>
      </c>
      <c r="E197" s="23" t="s">
        <v>292</v>
      </c>
      <c r="F197" s="26" t="n">
        <v>18500</v>
      </c>
      <c r="G197" s="66"/>
      <c r="H197" s="25" t="str">
        <f aca="false">IF(G197="","",F197*G197)</f>
        <v/>
      </c>
    </row>
    <row r="198" customFormat="false" ht="15" hidden="false" customHeight="true" outlineLevel="0" collapsed="false">
      <c r="A198" s="23" t="n">
        <v>193</v>
      </c>
      <c r="B198" s="24"/>
      <c r="C198" s="23" t="s">
        <v>255</v>
      </c>
      <c r="D198" s="23" t="s">
        <v>274</v>
      </c>
      <c r="E198" s="23" t="s">
        <v>292</v>
      </c>
      <c r="F198" s="26" t="n">
        <v>21000</v>
      </c>
      <c r="G198" s="66"/>
      <c r="H198" s="25" t="str">
        <f aca="false">IF(G198="","",F198*G198)</f>
        <v/>
      </c>
    </row>
    <row r="199" customFormat="false" ht="15" hidden="false" customHeight="true" outlineLevel="0" collapsed="false">
      <c r="A199" s="23" t="n">
        <v>194</v>
      </c>
      <c r="B199" s="24"/>
      <c r="C199" s="23" t="s">
        <v>262</v>
      </c>
      <c r="D199" s="23" t="s">
        <v>274</v>
      </c>
      <c r="E199" s="23" t="s">
        <v>292</v>
      </c>
      <c r="F199" s="26" t="n">
        <v>23500</v>
      </c>
      <c r="G199" s="66"/>
      <c r="H199" s="25" t="str">
        <f aca="false">IF(G199="","",F199*G199)</f>
        <v/>
      </c>
    </row>
    <row r="200" customFormat="false" ht="15" hidden="false" customHeight="true" outlineLevel="0" collapsed="false">
      <c r="A200" s="23" t="n">
        <v>195</v>
      </c>
      <c r="B200" s="24"/>
      <c r="C200" s="23" t="s">
        <v>263</v>
      </c>
      <c r="D200" s="23" t="s">
        <v>274</v>
      </c>
      <c r="E200" s="23" t="s">
        <v>292</v>
      </c>
      <c r="F200" s="26" t="n">
        <v>26000</v>
      </c>
      <c r="G200" s="66"/>
      <c r="H200" s="25" t="str">
        <f aca="false">IF(G200="","",F200*G200)</f>
        <v/>
      </c>
    </row>
    <row r="201" customFormat="false" ht="15" hidden="false" customHeight="true" outlineLevel="0" collapsed="false">
      <c r="A201" s="23" t="n">
        <v>196</v>
      </c>
      <c r="B201" s="24"/>
      <c r="C201" s="23" t="s">
        <v>291</v>
      </c>
      <c r="D201" s="23" t="s">
        <v>274</v>
      </c>
      <c r="E201" s="23" t="s">
        <v>292</v>
      </c>
      <c r="F201" s="26" t="n">
        <v>31625</v>
      </c>
      <c r="G201" s="66"/>
      <c r="H201" s="25" t="str">
        <f aca="false">IF(G201="","",F201*G201)</f>
        <v/>
      </c>
    </row>
    <row r="202" customFormat="false" ht="15" hidden="false" customHeight="true" outlineLevel="0" collapsed="false">
      <c r="A202" s="23" t="n">
        <v>197</v>
      </c>
      <c r="B202" s="24"/>
      <c r="C202" s="23" t="s">
        <v>303</v>
      </c>
      <c r="D202" s="23" t="s">
        <v>339</v>
      </c>
      <c r="E202" s="23" t="s">
        <v>292</v>
      </c>
      <c r="F202" s="26" t="n">
        <v>40500</v>
      </c>
      <c r="G202" s="66"/>
      <c r="H202" s="25" t="str">
        <f aca="false">IF(G202="","",F202*G202)</f>
        <v/>
      </c>
    </row>
    <row r="203" customFormat="false" ht="15" hidden="false" customHeight="true" outlineLevel="0" collapsed="false">
      <c r="A203" s="23" t="n">
        <v>198</v>
      </c>
      <c r="B203" s="24"/>
      <c r="C203" s="23" t="s">
        <v>293</v>
      </c>
      <c r="D203" s="23" t="s">
        <v>339</v>
      </c>
      <c r="E203" s="23" t="s">
        <v>292</v>
      </c>
      <c r="F203" s="26" t="n">
        <v>55500</v>
      </c>
      <c r="G203" s="66"/>
      <c r="H203" s="25" t="str">
        <f aca="false">IF(G203="","",F203*G203)</f>
        <v/>
      </c>
    </row>
    <row r="204" customFormat="false" ht="15" hidden="false" customHeight="true" outlineLevel="0" collapsed="false">
      <c r="A204" s="23" t="n">
        <v>199</v>
      </c>
      <c r="B204" s="24"/>
      <c r="C204" s="23" t="s">
        <v>295</v>
      </c>
      <c r="D204" s="23" t="s">
        <v>339</v>
      </c>
      <c r="E204" s="23" t="s">
        <v>292</v>
      </c>
      <c r="F204" s="26" t="n">
        <v>66000</v>
      </c>
      <c r="G204" s="66"/>
      <c r="H204" s="25" t="str">
        <f aca="false">IF(G204="","",F204*G204)</f>
        <v/>
      </c>
    </row>
    <row r="205" customFormat="false" ht="15" hidden="false" customHeight="true" outlineLevel="0" collapsed="false">
      <c r="A205" s="23" t="n">
        <v>200</v>
      </c>
      <c r="B205" s="24"/>
      <c r="C205" s="23" t="s">
        <v>296</v>
      </c>
      <c r="D205" s="23" t="s">
        <v>339</v>
      </c>
      <c r="E205" s="23" t="s">
        <v>292</v>
      </c>
      <c r="F205" s="26" t="n">
        <v>82000</v>
      </c>
      <c r="G205" s="66"/>
      <c r="H205" s="25" t="str">
        <f aca="false">IF(G205="","",F205*G205)</f>
        <v/>
      </c>
    </row>
    <row r="206" customFormat="false" ht="15" hidden="false" customHeight="true" outlineLevel="0" collapsed="false">
      <c r="A206" s="18" t="n">
        <v>201</v>
      </c>
      <c r="B206" s="17" t="s">
        <v>345</v>
      </c>
      <c r="C206" s="18" t="s">
        <v>346</v>
      </c>
      <c r="D206" s="18" t="s">
        <v>253</v>
      </c>
      <c r="E206" s="18" t="s">
        <v>292</v>
      </c>
      <c r="F206" s="20" t="n">
        <v>29500</v>
      </c>
      <c r="G206" s="66"/>
      <c r="H206" s="19" t="str">
        <f aca="false">IF(G206="","",F206*G206)</f>
        <v/>
      </c>
    </row>
    <row r="207" customFormat="false" ht="15" hidden="false" customHeight="true" outlineLevel="0" collapsed="false">
      <c r="A207" s="18" t="n">
        <v>202</v>
      </c>
      <c r="B207" s="17"/>
      <c r="C207" s="18" t="s">
        <v>255</v>
      </c>
      <c r="D207" s="18" t="s">
        <v>253</v>
      </c>
      <c r="E207" s="18" t="s">
        <v>292</v>
      </c>
      <c r="F207" s="20" t="n">
        <v>31000</v>
      </c>
      <c r="G207" s="66"/>
      <c r="H207" s="19" t="str">
        <f aca="false">IF(G207="","",F207*G207)</f>
        <v/>
      </c>
    </row>
    <row r="208" customFormat="false" ht="15" hidden="false" customHeight="true" outlineLevel="0" collapsed="false">
      <c r="A208" s="18" t="n">
        <v>203</v>
      </c>
      <c r="B208" s="17"/>
      <c r="C208" s="18" t="s">
        <v>262</v>
      </c>
      <c r="D208" s="18" t="s">
        <v>253</v>
      </c>
      <c r="E208" s="18" t="s">
        <v>292</v>
      </c>
      <c r="F208" s="20" t="n">
        <v>36000</v>
      </c>
      <c r="G208" s="66"/>
      <c r="H208" s="19" t="str">
        <f aca="false">IF(G208="","",F208*G208)</f>
        <v/>
      </c>
    </row>
    <row r="209" customFormat="false" ht="15" hidden="false" customHeight="true" outlineLevel="0" collapsed="false">
      <c r="A209" s="18" t="n">
        <v>204</v>
      </c>
      <c r="B209" s="17"/>
      <c r="C209" s="18" t="s">
        <v>263</v>
      </c>
      <c r="D209" s="18" t="s">
        <v>253</v>
      </c>
      <c r="E209" s="18" t="s">
        <v>292</v>
      </c>
      <c r="F209" s="20" t="n">
        <v>41000</v>
      </c>
      <c r="G209" s="66"/>
      <c r="H209" s="19" t="str">
        <f aca="false">IF(G209="","",F209*G209)</f>
        <v/>
      </c>
    </row>
    <row r="210" customFormat="false" ht="15" hidden="false" customHeight="true" outlineLevel="0" collapsed="false">
      <c r="A210" s="18" t="n">
        <v>205</v>
      </c>
      <c r="B210" s="17"/>
      <c r="C210" s="18" t="s">
        <v>291</v>
      </c>
      <c r="D210" s="18" t="s">
        <v>253</v>
      </c>
      <c r="E210" s="18" t="s">
        <v>292</v>
      </c>
      <c r="F210" s="20" t="n">
        <v>55500</v>
      </c>
      <c r="G210" s="66"/>
      <c r="H210" s="19" t="str">
        <f aca="false">IF(G210="","",F210*G210)</f>
        <v/>
      </c>
    </row>
    <row r="211" customFormat="false" ht="15" hidden="false" customHeight="true" outlineLevel="0" collapsed="false">
      <c r="A211" s="18" t="n">
        <v>206</v>
      </c>
      <c r="B211" s="17"/>
      <c r="C211" s="18" t="s">
        <v>303</v>
      </c>
      <c r="D211" s="18" t="s">
        <v>253</v>
      </c>
      <c r="E211" s="18" t="s">
        <v>292</v>
      </c>
      <c r="F211" s="20" t="n">
        <v>66000</v>
      </c>
      <c r="G211" s="66"/>
      <c r="H211" s="19" t="str">
        <f aca="false">IF(G211="","",F211*G211)</f>
        <v/>
      </c>
    </row>
    <row r="212" customFormat="false" ht="15" hidden="false" customHeight="true" outlineLevel="0" collapsed="false">
      <c r="A212" s="23" t="n">
        <v>207</v>
      </c>
      <c r="B212" s="24" t="s">
        <v>347</v>
      </c>
      <c r="C212" s="23" t="s">
        <v>254</v>
      </c>
      <c r="D212" s="23" t="s">
        <v>268</v>
      </c>
      <c r="E212" s="23" t="s">
        <v>292</v>
      </c>
      <c r="F212" s="26" t="n">
        <v>26000</v>
      </c>
      <c r="G212" s="66"/>
      <c r="H212" s="25" t="str">
        <f aca="false">IF(G212="","",F212*G212)</f>
        <v/>
      </c>
    </row>
    <row r="213" customFormat="false" ht="15" hidden="false" customHeight="true" outlineLevel="0" collapsed="false">
      <c r="A213" s="23" t="n">
        <v>208</v>
      </c>
      <c r="B213" s="24"/>
      <c r="C213" s="23" t="s">
        <v>255</v>
      </c>
      <c r="D213" s="23" t="s">
        <v>268</v>
      </c>
      <c r="E213" s="23" t="s">
        <v>292</v>
      </c>
      <c r="F213" s="26" t="n">
        <v>28500</v>
      </c>
      <c r="G213" s="66"/>
      <c r="H213" s="25" t="str">
        <f aca="false">IF(G213="","",F213*G213)</f>
        <v/>
      </c>
    </row>
    <row r="214" customFormat="false" ht="15" hidden="false" customHeight="true" outlineLevel="0" collapsed="false">
      <c r="A214" s="23" t="n">
        <v>209</v>
      </c>
      <c r="B214" s="24"/>
      <c r="C214" s="23" t="s">
        <v>262</v>
      </c>
      <c r="D214" s="23" t="s">
        <v>274</v>
      </c>
      <c r="E214" s="23" t="s">
        <v>292</v>
      </c>
      <c r="F214" s="26" t="n">
        <v>31000</v>
      </c>
      <c r="G214" s="66"/>
      <c r="H214" s="25" t="str">
        <f aca="false">IF(G214="","",F214*G214)</f>
        <v/>
      </c>
    </row>
    <row r="215" customFormat="false" ht="15" hidden="false" customHeight="true" outlineLevel="0" collapsed="false">
      <c r="A215" s="23" t="n">
        <v>210</v>
      </c>
      <c r="B215" s="24"/>
      <c r="C215" s="23" t="s">
        <v>263</v>
      </c>
      <c r="D215" s="23" t="s">
        <v>274</v>
      </c>
      <c r="E215" s="23" t="s">
        <v>292</v>
      </c>
      <c r="F215" s="26" t="n">
        <v>36000</v>
      </c>
      <c r="G215" s="66"/>
      <c r="H215" s="25" t="str">
        <f aca="false">IF(G215="","",F215*G215)</f>
        <v/>
      </c>
    </row>
    <row r="216" customFormat="false" ht="15" hidden="false" customHeight="true" outlineLevel="0" collapsed="false">
      <c r="A216" s="23" t="n">
        <v>211</v>
      </c>
      <c r="B216" s="24"/>
      <c r="C216" s="23" t="s">
        <v>291</v>
      </c>
      <c r="D216" s="23" t="s">
        <v>274</v>
      </c>
      <c r="E216" s="23" t="s">
        <v>292</v>
      </c>
      <c r="F216" s="26" t="n">
        <v>45500</v>
      </c>
      <c r="G216" s="66"/>
      <c r="H216" s="25" t="str">
        <f aca="false">IF(G216="","",F216*G216)</f>
        <v/>
      </c>
    </row>
    <row r="217" customFormat="false" ht="15" hidden="false" customHeight="true" outlineLevel="0" collapsed="false">
      <c r="A217" s="18" t="n">
        <v>212</v>
      </c>
      <c r="B217" s="17" t="s">
        <v>348</v>
      </c>
      <c r="C217" s="18" t="s">
        <v>254</v>
      </c>
      <c r="D217" s="18" t="s">
        <v>268</v>
      </c>
      <c r="E217" s="18" t="s">
        <v>292</v>
      </c>
      <c r="F217" s="20" t="n">
        <v>26000</v>
      </c>
      <c r="G217" s="66"/>
      <c r="H217" s="19" t="str">
        <f aca="false">IF(G217="","",F217*G217)</f>
        <v/>
      </c>
    </row>
    <row r="218" customFormat="false" ht="15" hidden="false" customHeight="true" outlineLevel="0" collapsed="false">
      <c r="A218" s="18" t="n">
        <v>213</v>
      </c>
      <c r="B218" s="17"/>
      <c r="C218" s="18" t="s">
        <v>255</v>
      </c>
      <c r="D218" s="18" t="s">
        <v>268</v>
      </c>
      <c r="E218" s="18" t="s">
        <v>292</v>
      </c>
      <c r="F218" s="20" t="n">
        <v>28500</v>
      </c>
      <c r="G218" s="66"/>
      <c r="H218" s="19" t="str">
        <f aca="false">IF(G218="","",F218*G218)</f>
        <v/>
      </c>
    </row>
    <row r="219" customFormat="false" ht="15" hidden="false" customHeight="true" outlineLevel="0" collapsed="false">
      <c r="A219" s="18" t="n">
        <v>214</v>
      </c>
      <c r="B219" s="17"/>
      <c r="C219" s="18" t="s">
        <v>262</v>
      </c>
      <c r="D219" s="18" t="s">
        <v>268</v>
      </c>
      <c r="E219" s="18" t="s">
        <v>292</v>
      </c>
      <c r="F219" s="20" t="n">
        <v>31000</v>
      </c>
      <c r="G219" s="66"/>
      <c r="H219" s="19" t="str">
        <f aca="false">IF(G219="","",F219*G219)</f>
        <v/>
      </c>
    </row>
    <row r="220" customFormat="false" ht="15" hidden="false" customHeight="true" outlineLevel="0" collapsed="false">
      <c r="A220" s="23" t="n">
        <v>215</v>
      </c>
      <c r="B220" s="24" t="s">
        <v>349</v>
      </c>
      <c r="C220" s="23" t="s">
        <v>254</v>
      </c>
      <c r="D220" s="23" t="s">
        <v>268</v>
      </c>
      <c r="E220" s="23" t="s">
        <v>292</v>
      </c>
      <c r="F220" s="26" t="n">
        <v>29500</v>
      </c>
      <c r="G220" s="66"/>
      <c r="H220" s="25" t="str">
        <f aca="false">IF(G220="","",F220*G220)</f>
        <v/>
      </c>
    </row>
    <row r="221" customFormat="false" ht="15" hidden="false" customHeight="true" outlineLevel="0" collapsed="false">
      <c r="A221" s="23" t="n">
        <v>216</v>
      </c>
      <c r="B221" s="24"/>
      <c r="C221" s="23" t="s">
        <v>255</v>
      </c>
      <c r="D221" s="23" t="s">
        <v>274</v>
      </c>
      <c r="E221" s="23" t="s">
        <v>292</v>
      </c>
      <c r="F221" s="26" t="n">
        <v>31000</v>
      </c>
      <c r="G221" s="66"/>
      <c r="H221" s="25" t="str">
        <f aca="false">IF(G221="","",F221*G221)</f>
        <v/>
      </c>
    </row>
    <row r="222" customFormat="false" ht="15" hidden="false" customHeight="true" outlineLevel="0" collapsed="false">
      <c r="A222" s="23" t="n">
        <v>217</v>
      </c>
      <c r="B222" s="24"/>
      <c r="C222" s="23" t="s">
        <v>262</v>
      </c>
      <c r="D222" s="23" t="s">
        <v>274</v>
      </c>
      <c r="E222" s="23" t="s">
        <v>292</v>
      </c>
      <c r="F222" s="26" t="n">
        <v>36000</v>
      </c>
      <c r="G222" s="66"/>
      <c r="H222" s="25" t="str">
        <f aca="false">IF(G222="","",F222*G222)</f>
        <v/>
      </c>
    </row>
    <row r="223" customFormat="false" ht="15" hidden="false" customHeight="true" outlineLevel="0" collapsed="false">
      <c r="A223" s="23" t="n">
        <v>218</v>
      </c>
      <c r="B223" s="24"/>
      <c r="C223" s="23" t="s">
        <v>263</v>
      </c>
      <c r="D223" s="23" t="s">
        <v>274</v>
      </c>
      <c r="E223" s="23" t="s">
        <v>292</v>
      </c>
      <c r="F223" s="26" t="n">
        <v>41000</v>
      </c>
      <c r="G223" s="66"/>
      <c r="H223" s="25" t="str">
        <f aca="false">IF(G223="","",F223*G223)</f>
        <v/>
      </c>
    </row>
    <row r="224" customFormat="false" ht="15" hidden="false" customHeight="true" outlineLevel="0" collapsed="false">
      <c r="A224" s="18" t="n">
        <v>219</v>
      </c>
      <c r="B224" s="17" t="s">
        <v>350</v>
      </c>
      <c r="C224" s="18" t="s">
        <v>254</v>
      </c>
      <c r="D224" s="18" t="s">
        <v>310</v>
      </c>
      <c r="E224" s="18" t="s">
        <v>292</v>
      </c>
      <c r="F224" s="20" t="n">
        <v>26000</v>
      </c>
      <c r="G224" s="66"/>
      <c r="H224" s="19" t="str">
        <f aca="false">IF(G224="","",F224*G224)</f>
        <v/>
      </c>
    </row>
    <row r="225" customFormat="false" ht="15" hidden="false" customHeight="true" outlineLevel="0" collapsed="false">
      <c r="A225" s="18" t="n">
        <v>220</v>
      </c>
      <c r="B225" s="17"/>
      <c r="C225" s="18" t="s">
        <v>255</v>
      </c>
      <c r="D225" s="18" t="s">
        <v>310</v>
      </c>
      <c r="E225" s="18" t="s">
        <v>292</v>
      </c>
      <c r="F225" s="20" t="n">
        <v>28500</v>
      </c>
      <c r="G225" s="66"/>
      <c r="H225" s="19" t="str">
        <f aca="false">IF(G225="","",F225*G225)</f>
        <v/>
      </c>
    </row>
    <row r="226" customFormat="false" ht="15" hidden="false" customHeight="true" outlineLevel="0" collapsed="false">
      <c r="A226" s="18" t="n">
        <v>221</v>
      </c>
      <c r="B226" s="17"/>
      <c r="C226" s="18" t="s">
        <v>262</v>
      </c>
      <c r="D226" s="18" t="s">
        <v>310</v>
      </c>
      <c r="E226" s="18" t="s">
        <v>292</v>
      </c>
      <c r="F226" s="20" t="n">
        <v>31000</v>
      </c>
      <c r="G226" s="66"/>
      <c r="H226" s="19" t="str">
        <f aca="false">IF(G226="","",F226*G226)</f>
        <v/>
      </c>
    </row>
    <row r="227" customFormat="false" ht="15" hidden="false" customHeight="true" outlineLevel="0" collapsed="false">
      <c r="A227" s="18" t="n">
        <v>222</v>
      </c>
      <c r="B227" s="17"/>
      <c r="C227" s="18" t="s">
        <v>263</v>
      </c>
      <c r="D227" s="18" t="s">
        <v>274</v>
      </c>
      <c r="E227" s="18" t="s">
        <v>292</v>
      </c>
      <c r="F227" s="20" t="n">
        <v>36000</v>
      </c>
      <c r="G227" s="66"/>
      <c r="H227" s="19" t="str">
        <f aca="false">IF(G227="","",F227*G227)</f>
        <v/>
      </c>
    </row>
    <row r="228" customFormat="false" ht="15" hidden="false" customHeight="true" outlineLevel="0" collapsed="false">
      <c r="A228" s="18" t="n">
        <v>223</v>
      </c>
      <c r="B228" s="17"/>
      <c r="C228" s="18" t="s">
        <v>291</v>
      </c>
      <c r="D228" s="18" t="s">
        <v>274</v>
      </c>
      <c r="E228" s="18" t="s">
        <v>292</v>
      </c>
      <c r="F228" s="20" t="n">
        <v>45500</v>
      </c>
      <c r="G228" s="66"/>
      <c r="H228" s="19" t="str">
        <f aca="false">IF(G228="","",F228*G228)</f>
        <v/>
      </c>
    </row>
    <row r="229" customFormat="false" ht="15" hidden="false" customHeight="true" outlineLevel="0" collapsed="false">
      <c r="A229" s="18" t="n">
        <v>224</v>
      </c>
      <c r="B229" s="17"/>
      <c r="C229" s="18" t="s">
        <v>303</v>
      </c>
      <c r="D229" s="18" t="s">
        <v>302</v>
      </c>
      <c r="E229" s="18" t="s">
        <v>292</v>
      </c>
      <c r="F229" s="20" t="n">
        <v>55500</v>
      </c>
      <c r="G229" s="66"/>
      <c r="H229" s="19" t="str">
        <f aca="false">IF(G229="","",F229*G229)</f>
        <v/>
      </c>
    </row>
    <row r="230" customFormat="false" ht="15" hidden="false" customHeight="true" outlineLevel="0" collapsed="false">
      <c r="A230" s="18" t="n">
        <v>225</v>
      </c>
      <c r="B230" s="17"/>
      <c r="C230" s="18" t="s">
        <v>293</v>
      </c>
      <c r="D230" s="18" t="s">
        <v>302</v>
      </c>
      <c r="E230" s="18" t="s">
        <v>292</v>
      </c>
      <c r="F230" s="20" t="n">
        <v>80000</v>
      </c>
      <c r="G230" s="66"/>
      <c r="H230" s="19" t="str">
        <f aca="false">IF(G230="","",F230*G230)</f>
        <v/>
      </c>
    </row>
    <row r="231" customFormat="false" ht="15" hidden="false" customHeight="true" outlineLevel="0" collapsed="false">
      <c r="A231" s="18" t="n">
        <v>226</v>
      </c>
      <c r="B231" s="17"/>
      <c r="C231" s="18" t="s">
        <v>295</v>
      </c>
      <c r="D231" s="18" t="s">
        <v>302</v>
      </c>
      <c r="E231" s="18" t="s">
        <v>292</v>
      </c>
      <c r="F231" s="20" t="n">
        <v>95000</v>
      </c>
      <c r="G231" s="67"/>
      <c r="H231" s="19" t="str">
        <f aca="false">IF(G231="","",F231*G231)</f>
        <v/>
      </c>
    </row>
    <row r="232" customFormat="false" ht="15" hidden="false" customHeight="true" outlineLevel="0" collapsed="false">
      <c r="A232" s="18" t="n">
        <v>227</v>
      </c>
      <c r="B232" s="17"/>
      <c r="C232" s="18" t="s">
        <v>296</v>
      </c>
      <c r="D232" s="18" t="s">
        <v>302</v>
      </c>
      <c r="E232" s="18" t="s">
        <v>292</v>
      </c>
      <c r="F232" s="20" t="n">
        <v>120000</v>
      </c>
      <c r="G232" s="67"/>
      <c r="H232" s="19" t="str">
        <f aca="false">IF(G232="","",F232*G232)</f>
        <v/>
      </c>
    </row>
    <row r="233" customFormat="false" ht="15" hidden="false" customHeight="true" outlineLevel="0" collapsed="false">
      <c r="A233" s="18" t="n">
        <v>228</v>
      </c>
      <c r="B233" s="17" t="s">
        <v>351</v>
      </c>
      <c r="C233" s="18" t="s">
        <v>254</v>
      </c>
      <c r="D233" s="18" t="s">
        <v>310</v>
      </c>
      <c r="E233" s="18" t="s">
        <v>292</v>
      </c>
      <c r="F233" s="20" t="n">
        <v>26000</v>
      </c>
      <c r="G233" s="66"/>
      <c r="H233" s="19" t="str">
        <f aca="false">IF(G233="","",F233*G233)</f>
        <v/>
      </c>
    </row>
    <row r="234" customFormat="false" ht="15" hidden="false" customHeight="true" outlineLevel="0" collapsed="false">
      <c r="A234" s="18" t="n">
        <v>229</v>
      </c>
      <c r="B234" s="17"/>
      <c r="C234" s="18" t="s">
        <v>255</v>
      </c>
      <c r="D234" s="18" t="s">
        <v>310</v>
      </c>
      <c r="E234" s="18" t="s">
        <v>292</v>
      </c>
      <c r="F234" s="20" t="n">
        <v>28500</v>
      </c>
      <c r="G234" s="66"/>
      <c r="H234" s="19" t="str">
        <f aca="false">IF(G234="","",F234*G234)</f>
        <v/>
      </c>
    </row>
    <row r="235" customFormat="false" ht="15" hidden="false" customHeight="true" outlineLevel="0" collapsed="false">
      <c r="A235" s="18" t="n">
        <v>230</v>
      </c>
      <c r="B235" s="17"/>
      <c r="C235" s="18" t="s">
        <v>262</v>
      </c>
      <c r="D235" s="18" t="s">
        <v>310</v>
      </c>
      <c r="E235" s="18" t="s">
        <v>292</v>
      </c>
      <c r="F235" s="20" t="n">
        <v>31000</v>
      </c>
      <c r="G235" s="66"/>
      <c r="H235" s="19" t="str">
        <f aca="false">IF(G235="","",F235*G235)</f>
        <v/>
      </c>
    </row>
    <row r="236" customFormat="false" ht="15" hidden="false" customHeight="true" outlineLevel="0" collapsed="false">
      <c r="A236" s="18" t="n">
        <v>231</v>
      </c>
      <c r="B236" s="17"/>
      <c r="C236" s="18" t="s">
        <v>263</v>
      </c>
      <c r="D236" s="18" t="s">
        <v>310</v>
      </c>
      <c r="E236" s="18" t="s">
        <v>292</v>
      </c>
      <c r="F236" s="20" t="n">
        <v>36000</v>
      </c>
      <c r="G236" s="66"/>
      <c r="H236" s="19" t="str">
        <f aca="false">IF(G236="","",F236*G236)</f>
        <v/>
      </c>
    </row>
    <row r="237" customFormat="false" ht="15" hidden="false" customHeight="true" outlineLevel="0" collapsed="false">
      <c r="A237" s="18" t="n">
        <v>232</v>
      </c>
      <c r="B237" s="17"/>
      <c r="C237" s="18" t="s">
        <v>291</v>
      </c>
      <c r="D237" s="18" t="s">
        <v>305</v>
      </c>
      <c r="E237" s="18" t="s">
        <v>292</v>
      </c>
      <c r="F237" s="20" t="n">
        <v>45500</v>
      </c>
      <c r="G237" s="66"/>
      <c r="H237" s="19" t="str">
        <f aca="false">IF(G237="","",F237*G237)</f>
        <v/>
      </c>
    </row>
    <row r="238" customFormat="false" ht="15" hidden="false" customHeight="true" outlineLevel="0" collapsed="false">
      <c r="A238" s="18" t="n">
        <v>233</v>
      </c>
      <c r="B238" s="17"/>
      <c r="C238" s="18" t="s">
        <v>303</v>
      </c>
      <c r="D238" s="18" t="s">
        <v>305</v>
      </c>
      <c r="E238" s="18" t="s">
        <v>292</v>
      </c>
      <c r="F238" s="20" t="n">
        <v>55500</v>
      </c>
      <c r="G238" s="66"/>
      <c r="H238" s="19" t="str">
        <f aca="false">IF(G238="","",F238*G238)</f>
        <v/>
      </c>
    </row>
    <row r="239" customFormat="false" ht="15" hidden="false" customHeight="true" outlineLevel="0" collapsed="false">
      <c r="A239" s="18" t="n">
        <v>234</v>
      </c>
      <c r="B239" s="17"/>
      <c r="C239" s="18" t="s">
        <v>293</v>
      </c>
      <c r="D239" s="18" t="s">
        <v>305</v>
      </c>
      <c r="E239" s="18" t="s">
        <v>292</v>
      </c>
      <c r="F239" s="20" t="n">
        <v>80000</v>
      </c>
      <c r="G239" s="66"/>
      <c r="H239" s="19" t="str">
        <f aca="false">IF(G239="","",F239*G239)</f>
        <v/>
      </c>
    </row>
    <row r="240" customFormat="false" ht="15" hidden="false" customHeight="true" outlineLevel="0" collapsed="false">
      <c r="A240" s="18" t="n">
        <v>235</v>
      </c>
      <c r="B240" s="17"/>
      <c r="C240" s="18" t="s">
        <v>295</v>
      </c>
      <c r="D240" s="18" t="s">
        <v>305</v>
      </c>
      <c r="E240" s="18" t="s">
        <v>292</v>
      </c>
      <c r="F240" s="20" t="n">
        <v>95000</v>
      </c>
      <c r="G240" s="67"/>
      <c r="H240" s="19" t="str">
        <f aca="false">IF(G240="","",F240*G240)</f>
        <v/>
      </c>
    </row>
    <row r="241" customFormat="false" ht="15" hidden="false" customHeight="true" outlineLevel="0" collapsed="false">
      <c r="A241" s="18" t="n">
        <v>236</v>
      </c>
      <c r="B241" s="17"/>
      <c r="C241" s="18" t="s">
        <v>296</v>
      </c>
      <c r="D241" s="18" t="s">
        <v>305</v>
      </c>
      <c r="E241" s="18" t="s">
        <v>292</v>
      </c>
      <c r="F241" s="20" t="n">
        <v>120000</v>
      </c>
      <c r="G241" s="67"/>
      <c r="H241" s="19" t="str">
        <f aca="false">IF(G241="","",F241*G241)</f>
        <v/>
      </c>
    </row>
    <row r="242" customFormat="false" ht="15" hidden="false" customHeight="true" outlineLevel="0" collapsed="false">
      <c r="A242" s="23" t="n">
        <v>237</v>
      </c>
      <c r="B242" s="24" t="s">
        <v>352</v>
      </c>
      <c r="C242" s="23" t="s">
        <v>254</v>
      </c>
      <c r="D242" s="23" t="s">
        <v>274</v>
      </c>
      <c r="E242" s="23" t="s">
        <v>292</v>
      </c>
      <c r="F242" s="26" t="n">
        <v>26000</v>
      </c>
      <c r="G242" s="66"/>
      <c r="H242" s="25" t="str">
        <f aca="false">IF(G242="","",F242*G242)</f>
        <v/>
      </c>
    </row>
    <row r="243" customFormat="false" ht="15" hidden="false" customHeight="true" outlineLevel="0" collapsed="false">
      <c r="A243" s="23" t="n">
        <v>238</v>
      </c>
      <c r="B243" s="24"/>
      <c r="C243" s="23" t="s">
        <v>255</v>
      </c>
      <c r="D243" s="23" t="s">
        <v>274</v>
      </c>
      <c r="E243" s="23" t="s">
        <v>292</v>
      </c>
      <c r="F243" s="26" t="n">
        <v>28500</v>
      </c>
      <c r="G243" s="66"/>
      <c r="H243" s="25" t="str">
        <f aca="false">IF(G243="","",F243*G243)</f>
        <v/>
      </c>
    </row>
    <row r="244" customFormat="false" ht="15" hidden="false" customHeight="true" outlineLevel="0" collapsed="false">
      <c r="A244" s="23" t="n">
        <v>239</v>
      </c>
      <c r="B244" s="24"/>
      <c r="C244" s="23" t="s">
        <v>262</v>
      </c>
      <c r="D244" s="23" t="s">
        <v>310</v>
      </c>
      <c r="E244" s="23" t="s">
        <v>292</v>
      </c>
      <c r="F244" s="26" t="n">
        <v>31000</v>
      </c>
      <c r="G244" s="66"/>
      <c r="H244" s="25" t="str">
        <f aca="false">IF(G244="","",F244*G244)</f>
        <v/>
      </c>
    </row>
    <row r="245" customFormat="false" ht="15" hidden="false" customHeight="true" outlineLevel="0" collapsed="false">
      <c r="A245" s="23" t="n">
        <v>240</v>
      </c>
      <c r="B245" s="24"/>
      <c r="C245" s="23" t="s">
        <v>263</v>
      </c>
      <c r="D245" s="23" t="s">
        <v>274</v>
      </c>
      <c r="E245" s="23" t="s">
        <v>292</v>
      </c>
      <c r="F245" s="26" t="n">
        <v>36000</v>
      </c>
      <c r="G245" s="66"/>
      <c r="H245" s="25" t="str">
        <f aca="false">IF(G245="","",F245*G245)</f>
        <v/>
      </c>
    </row>
    <row r="246" customFormat="false" ht="15" hidden="false" customHeight="true" outlineLevel="0" collapsed="false">
      <c r="A246" s="23" t="n">
        <v>241</v>
      </c>
      <c r="B246" s="24"/>
      <c r="C246" s="23" t="s">
        <v>291</v>
      </c>
      <c r="D246" s="23" t="s">
        <v>274</v>
      </c>
      <c r="E246" s="23" t="s">
        <v>292</v>
      </c>
      <c r="F246" s="26" t="n">
        <v>45500</v>
      </c>
      <c r="G246" s="66"/>
      <c r="H246" s="25" t="str">
        <f aca="false">IF(G246="","",F246*G246)</f>
        <v/>
      </c>
    </row>
    <row r="247" customFormat="false" ht="15" hidden="false" customHeight="true" outlineLevel="0" collapsed="false">
      <c r="A247" s="23" t="n">
        <v>242</v>
      </c>
      <c r="B247" s="24"/>
      <c r="C247" s="23" t="s">
        <v>303</v>
      </c>
      <c r="D247" s="23" t="s">
        <v>302</v>
      </c>
      <c r="E247" s="23" t="s">
        <v>292</v>
      </c>
      <c r="F247" s="26" t="n">
        <v>55500</v>
      </c>
      <c r="G247" s="66"/>
      <c r="H247" s="25" t="str">
        <f aca="false">IF(G247="","",F247*G247)</f>
        <v/>
      </c>
    </row>
    <row r="248" customFormat="false" ht="15" hidden="false" customHeight="true" outlineLevel="0" collapsed="false">
      <c r="A248" s="23" t="n">
        <v>243</v>
      </c>
      <c r="B248" s="24"/>
      <c r="C248" s="23" t="s">
        <v>293</v>
      </c>
      <c r="D248" s="23" t="s">
        <v>302</v>
      </c>
      <c r="E248" s="23" t="s">
        <v>292</v>
      </c>
      <c r="F248" s="26" t="n">
        <v>80000</v>
      </c>
      <c r="G248" s="66"/>
      <c r="H248" s="25" t="str">
        <f aca="false">IF(G248="","",F248*G248)</f>
        <v/>
      </c>
    </row>
    <row r="249" customFormat="false" ht="15" hidden="false" customHeight="true" outlineLevel="0" collapsed="false">
      <c r="A249" s="23" t="n">
        <v>244</v>
      </c>
      <c r="B249" s="24"/>
      <c r="C249" s="23" t="s">
        <v>295</v>
      </c>
      <c r="D249" s="23" t="s">
        <v>302</v>
      </c>
      <c r="E249" s="23" t="s">
        <v>292</v>
      </c>
      <c r="F249" s="26" t="n">
        <v>95000</v>
      </c>
      <c r="G249" s="67"/>
      <c r="H249" s="25" t="str">
        <f aca="false">IF(G249="","",F249*G249)</f>
        <v/>
      </c>
    </row>
    <row r="250" customFormat="false" ht="15" hidden="false" customHeight="true" outlineLevel="0" collapsed="false">
      <c r="A250" s="23" t="n">
        <v>245</v>
      </c>
      <c r="B250" s="24"/>
      <c r="C250" s="23" t="s">
        <v>296</v>
      </c>
      <c r="D250" s="23" t="s">
        <v>302</v>
      </c>
      <c r="E250" s="23" t="s">
        <v>292</v>
      </c>
      <c r="F250" s="26" t="n">
        <v>120000</v>
      </c>
      <c r="G250" s="67"/>
      <c r="H250" s="25" t="str">
        <f aca="false">IF(G250="","",F250*G250)</f>
        <v/>
      </c>
    </row>
    <row r="251" customFormat="false" ht="15" hidden="false" customHeight="true" outlineLevel="0" collapsed="false">
      <c r="A251" s="23" t="n">
        <v>246</v>
      </c>
      <c r="B251" s="24" t="s">
        <v>353</v>
      </c>
      <c r="C251" s="23" t="s">
        <v>317</v>
      </c>
      <c r="D251" s="23" t="s">
        <v>272</v>
      </c>
      <c r="E251" s="23" t="s">
        <v>292</v>
      </c>
      <c r="F251" s="26" t="n">
        <v>16000</v>
      </c>
      <c r="G251" s="66"/>
      <c r="H251" s="25" t="str">
        <f aca="false">IF(G251="","",F251*G251)</f>
        <v/>
      </c>
    </row>
    <row r="252" customFormat="false" ht="15" hidden="false" customHeight="true" outlineLevel="0" collapsed="false">
      <c r="A252" s="23" t="n">
        <v>247</v>
      </c>
      <c r="B252" s="24"/>
      <c r="C252" s="23" t="s">
        <v>317</v>
      </c>
      <c r="D252" s="23" t="s">
        <v>268</v>
      </c>
      <c r="E252" s="23" t="s">
        <v>292</v>
      </c>
      <c r="F252" s="26" t="n">
        <v>22500</v>
      </c>
      <c r="G252" s="66"/>
      <c r="H252" s="25" t="str">
        <f aca="false">IF(G252="","",F252*G252)</f>
        <v/>
      </c>
    </row>
    <row r="253" customFormat="false" ht="15" hidden="false" customHeight="true" outlineLevel="0" collapsed="false">
      <c r="A253" s="23" t="n">
        <v>248</v>
      </c>
      <c r="B253" s="24"/>
      <c r="C253" s="23" t="s">
        <v>317</v>
      </c>
      <c r="D253" s="23" t="s">
        <v>302</v>
      </c>
      <c r="E253" s="23" t="s">
        <v>292</v>
      </c>
      <c r="F253" s="26" t="n">
        <v>31500</v>
      </c>
      <c r="G253" s="66"/>
      <c r="H253" s="25" t="str">
        <f aca="false">IF(G253="","",F253*G253)</f>
        <v/>
      </c>
    </row>
    <row r="254" customFormat="false" ht="15" hidden="false" customHeight="true" outlineLevel="0" collapsed="false">
      <c r="A254" s="23" t="n">
        <v>249</v>
      </c>
      <c r="B254" s="24"/>
      <c r="C254" s="23" t="s">
        <v>317</v>
      </c>
      <c r="D254" s="23" t="s">
        <v>305</v>
      </c>
      <c r="E254" s="23" t="s">
        <v>292</v>
      </c>
      <c r="F254" s="26" t="n">
        <v>38000</v>
      </c>
      <c r="G254" s="66"/>
      <c r="H254" s="25" t="str">
        <f aca="false">IF(G254="","",F254*G254)</f>
        <v/>
      </c>
    </row>
    <row r="255" customFormat="false" ht="15" hidden="false" customHeight="true" outlineLevel="0" collapsed="false">
      <c r="A255" s="18" t="n">
        <v>250</v>
      </c>
      <c r="B255" s="17" t="s">
        <v>354</v>
      </c>
      <c r="C255" s="18" t="s">
        <v>317</v>
      </c>
      <c r="D255" s="18" t="s">
        <v>272</v>
      </c>
      <c r="E255" s="18" t="s">
        <v>292</v>
      </c>
      <c r="F255" s="20" t="n">
        <v>9500</v>
      </c>
      <c r="G255" s="66"/>
      <c r="H255" s="19" t="str">
        <f aca="false">IF(G255="","",F255*G255)</f>
        <v/>
      </c>
    </row>
    <row r="256" customFormat="false" ht="15" hidden="false" customHeight="true" outlineLevel="0" collapsed="false">
      <c r="A256" s="18" t="n">
        <v>251</v>
      </c>
      <c r="B256" s="17"/>
      <c r="C256" s="18" t="s">
        <v>317</v>
      </c>
      <c r="D256" s="18" t="s">
        <v>268</v>
      </c>
      <c r="E256" s="18" t="s">
        <v>292</v>
      </c>
      <c r="F256" s="20" t="n">
        <v>12000</v>
      </c>
      <c r="G256" s="66"/>
      <c r="H256" s="19" t="str">
        <f aca="false">IF(G256="","",F256*G256)</f>
        <v/>
      </c>
    </row>
    <row r="257" customFormat="false" ht="15" hidden="false" customHeight="true" outlineLevel="0" collapsed="false">
      <c r="A257" s="18" t="n">
        <v>252</v>
      </c>
      <c r="B257" s="17"/>
      <c r="C257" s="18" t="s">
        <v>254</v>
      </c>
      <c r="D257" s="18" t="s">
        <v>268</v>
      </c>
      <c r="E257" s="18" t="s">
        <v>292</v>
      </c>
      <c r="F257" s="20" t="n">
        <v>18500</v>
      </c>
      <c r="G257" s="66"/>
      <c r="H257" s="19" t="str">
        <f aca="false">IF(G257="","",F257*G257)</f>
        <v/>
      </c>
    </row>
    <row r="258" customFormat="false" ht="15" hidden="false" customHeight="true" outlineLevel="0" collapsed="false">
      <c r="A258" s="18" t="n">
        <v>253</v>
      </c>
      <c r="B258" s="17"/>
      <c r="C258" s="18" t="s">
        <v>255</v>
      </c>
      <c r="D258" s="18" t="s">
        <v>274</v>
      </c>
      <c r="E258" s="18" t="s">
        <v>292</v>
      </c>
      <c r="F258" s="20" t="n">
        <v>19500</v>
      </c>
      <c r="G258" s="66"/>
      <c r="H258" s="19" t="str">
        <f aca="false">IF(G258="","",F258*G258)</f>
        <v/>
      </c>
    </row>
    <row r="259" customFormat="false" ht="15" hidden="false" customHeight="true" outlineLevel="0" collapsed="false">
      <c r="A259" s="18" t="n">
        <v>254</v>
      </c>
      <c r="B259" s="17"/>
      <c r="C259" s="18" t="s">
        <v>262</v>
      </c>
      <c r="D259" s="18" t="s">
        <v>274</v>
      </c>
      <c r="E259" s="18" t="s">
        <v>292</v>
      </c>
      <c r="F259" s="20" t="n">
        <v>21000</v>
      </c>
      <c r="G259" s="66"/>
      <c r="H259" s="19" t="str">
        <f aca="false">IF(G259="","",F259*G259)</f>
        <v/>
      </c>
    </row>
    <row r="260" customFormat="false" ht="15" hidden="false" customHeight="true" outlineLevel="0" collapsed="false">
      <c r="A260" s="18" t="n">
        <v>255</v>
      </c>
      <c r="B260" s="17"/>
      <c r="C260" s="18" t="s">
        <v>263</v>
      </c>
      <c r="D260" s="18" t="s">
        <v>274</v>
      </c>
      <c r="E260" s="18" t="s">
        <v>292</v>
      </c>
      <c r="F260" s="20" t="n">
        <v>26000</v>
      </c>
      <c r="G260" s="66"/>
      <c r="H260" s="19" t="str">
        <f aca="false">IF(G260="","",F260*G260)</f>
        <v/>
      </c>
    </row>
    <row r="261" customFormat="false" ht="15" hidden="false" customHeight="true" outlineLevel="0" collapsed="false">
      <c r="A261" s="18" t="n">
        <v>256</v>
      </c>
      <c r="B261" s="17"/>
      <c r="C261" s="18" t="s">
        <v>291</v>
      </c>
      <c r="D261" s="18" t="s">
        <v>274</v>
      </c>
      <c r="E261" s="18" t="s">
        <v>292</v>
      </c>
      <c r="F261" s="20" t="n">
        <v>31500</v>
      </c>
      <c r="G261" s="66"/>
      <c r="H261" s="19" t="str">
        <f aca="false">IF(G261="","",F261*G261)</f>
        <v/>
      </c>
    </row>
    <row r="262" customFormat="false" ht="15" hidden="false" customHeight="true" outlineLevel="0" collapsed="false">
      <c r="A262" s="18" t="n">
        <v>257</v>
      </c>
      <c r="B262" s="17"/>
      <c r="C262" s="18" t="s">
        <v>303</v>
      </c>
      <c r="D262" s="18" t="s">
        <v>294</v>
      </c>
      <c r="E262" s="18" t="s">
        <v>292</v>
      </c>
      <c r="F262" s="20" t="n">
        <v>40500</v>
      </c>
      <c r="G262" s="66"/>
      <c r="H262" s="19" t="str">
        <f aca="false">IF(G262="","",F262*G262)</f>
        <v/>
      </c>
    </row>
    <row r="263" customFormat="false" ht="15" hidden="false" customHeight="true" outlineLevel="0" collapsed="false">
      <c r="A263" s="18" t="n">
        <v>258</v>
      </c>
      <c r="B263" s="17"/>
      <c r="C263" s="18" t="s">
        <v>293</v>
      </c>
      <c r="D263" s="18" t="s">
        <v>339</v>
      </c>
      <c r="E263" s="18" t="s">
        <v>292</v>
      </c>
      <c r="F263" s="20" t="n">
        <v>50000</v>
      </c>
      <c r="G263" s="66"/>
      <c r="H263" s="19" t="str">
        <f aca="false">IF(G263="","",F263*G263)</f>
        <v/>
      </c>
    </row>
    <row r="264" customFormat="false" ht="15" hidden="false" customHeight="true" outlineLevel="0" collapsed="false">
      <c r="A264" s="18" t="n">
        <v>259</v>
      </c>
      <c r="B264" s="17"/>
      <c r="C264" s="18" t="s">
        <v>295</v>
      </c>
      <c r="D264" s="18" t="s">
        <v>339</v>
      </c>
      <c r="E264" s="18" t="s">
        <v>292</v>
      </c>
      <c r="F264" s="20" t="n">
        <v>57000</v>
      </c>
      <c r="G264" s="66"/>
      <c r="H264" s="19" t="str">
        <f aca="false">IF(G264="","",F264*G264)</f>
        <v/>
      </c>
    </row>
    <row r="265" customFormat="false" ht="15" hidden="false" customHeight="true" outlineLevel="0" collapsed="false">
      <c r="A265" s="18" t="n">
        <v>260</v>
      </c>
      <c r="B265" s="17"/>
      <c r="C265" s="18"/>
      <c r="D265" s="18" t="s">
        <v>355</v>
      </c>
      <c r="E265" s="18" t="s">
        <v>292</v>
      </c>
      <c r="F265" s="20" t="n">
        <v>28500</v>
      </c>
      <c r="G265" s="66"/>
      <c r="H265" s="19" t="str">
        <f aca="false">IF(G265="","",F265*G265)</f>
        <v/>
      </c>
    </row>
    <row r="266" customFormat="false" ht="15" hidden="false" customHeight="true" outlineLevel="0" collapsed="false">
      <c r="A266" s="23" t="n">
        <v>261</v>
      </c>
      <c r="B266" s="24" t="s">
        <v>356</v>
      </c>
      <c r="C266" s="23" t="s">
        <v>291</v>
      </c>
      <c r="D266" s="23" t="s">
        <v>274</v>
      </c>
      <c r="E266" s="23" t="s">
        <v>292</v>
      </c>
      <c r="F266" s="26" t="n">
        <v>45500</v>
      </c>
      <c r="G266" s="66"/>
      <c r="H266" s="25" t="str">
        <f aca="false">IF(G266="","",F266*G266)</f>
        <v/>
      </c>
    </row>
    <row r="267" customFormat="false" ht="15" hidden="false" customHeight="true" outlineLevel="0" collapsed="false">
      <c r="A267" s="23" t="n">
        <v>262</v>
      </c>
      <c r="B267" s="24"/>
      <c r="C267" s="23" t="s">
        <v>303</v>
      </c>
      <c r="D267" s="23" t="s">
        <v>339</v>
      </c>
      <c r="E267" s="23" t="s">
        <v>292</v>
      </c>
      <c r="F267" s="26" t="n">
        <v>55500</v>
      </c>
      <c r="G267" s="66"/>
      <c r="H267" s="25" t="str">
        <f aca="false">IF(G267="","",F267*G267)</f>
        <v/>
      </c>
    </row>
    <row r="268" customFormat="false" ht="15" hidden="false" customHeight="true" outlineLevel="0" collapsed="false">
      <c r="A268" s="23" t="n">
        <v>263</v>
      </c>
      <c r="B268" s="24"/>
      <c r="C268" s="23" t="s">
        <v>293</v>
      </c>
      <c r="D268" s="23" t="s">
        <v>339</v>
      </c>
      <c r="E268" s="23" t="s">
        <v>292</v>
      </c>
      <c r="F268" s="26" t="n">
        <v>80000</v>
      </c>
      <c r="G268" s="66"/>
      <c r="H268" s="25" t="str">
        <f aca="false">IF(G268="","",F268*G268)</f>
        <v/>
      </c>
    </row>
    <row r="269" customFormat="false" ht="15" hidden="false" customHeight="true" outlineLevel="0" collapsed="false">
      <c r="A269" s="23" t="n">
        <v>264</v>
      </c>
      <c r="B269" s="24"/>
      <c r="C269" s="23" t="s">
        <v>295</v>
      </c>
      <c r="D269" s="23" t="s">
        <v>339</v>
      </c>
      <c r="E269" s="23" t="s">
        <v>292</v>
      </c>
      <c r="F269" s="26" t="n">
        <v>95000</v>
      </c>
      <c r="G269" s="66"/>
      <c r="H269" s="25" t="str">
        <f aca="false">IF(G269="","",F269*G269)</f>
        <v/>
      </c>
    </row>
    <row r="270" customFormat="false" ht="15" hidden="false" customHeight="true" outlineLevel="0" collapsed="false">
      <c r="A270" s="23" t="n">
        <v>265</v>
      </c>
      <c r="B270" s="24"/>
      <c r="C270" s="23" t="s">
        <v>296</v>
      </c>
      <c r="D270" s="23" t="s">
        <v>339</v>
      </c>
      <c r="E270" s="23" t="s">
        <v>292</v>
      </c>
      <c r="F270" s="26" t="n">
        <v>120000</v>
      </c>
      <c r="G270" s="67"/>
      <c r="H270" s="25" t="str">
        <f aca="false">IF(G270="","",F270*G270)</f>
        <v/>
      </c>
    </row>
    <row r="271" customFormat="false" ht="15" hidden="false" customHeight="true" outlineLevel="0" collapsed="false">
      <c r="A271" s="18" t="n">
        <v>266</v>
      </c>
      <c r="B271" s="17" t="s">
        <v>357</v>
      </c>
      <c r="C271" s="18" t="s">
        <v>317</v>
      </c>
      <c r="D271" s="18" t="s">
        <v>318</v>
      </c>
      <c r="E271" s="18" t="s">
        <v>292</v>
      </c>
      <c r="F271" s="20" t="n">
        <v>5500</v>
      </c>
      <c r="G271" s="66"/>
      <c r="H271" s="19" t="str">
        <f aca="false">IF(G271="","",F271*G271)</f>
        <v/>
      </c>
    </row>
    <row r="272" customFormat="false" ht="15" hidden="false" customHeight="true" outlineLevel="0" collapsed="false">
      <c r="A272" s="18" t="n">
        <v>267</v>
      </c>
      <c r="B272" s="17"/>
      <c r="C272" s="18" t="s">
        <v>317</v>
      </c>
      <c r="D272" s="18" t="s">
        <v>272</v>
      </c>
      <c r="E272" s="18" t="s">
        <v>292</v>
      </c>
      <c r="F272" s="20" t="n">
        <v>8500</v>
      </c>
      <c r="G272" s="66"/>
      <c r="H272" s="19" t="str">
        <f aca="false">IF(G272="","",F272*G272)</f>
        <v/>
      </c>
    </row>
    <row r="273" customFormat="false" ht="15" hidden="false" customHeight="true" outlineLevel="0" collapsed="false">
      <c r="A273" s="18" t="n">
        <v>268</v>
      </c>
      <c r="B273" s="17"/>
      <c r="C273" s="18" t="s">
        <v>317</v>
      </c>
      <c r="D273" s="18" t="s">
        <v>268</v>
      </c>
      <c r="E273" s="18" t="s">
        <v>292</v>
      </c>
      <c r="F273" s="20" t="n">
        <v>13500</v>
      </c>
      <c r="G273" s="66"/>
      <c r="H273" s="19" t="str">
        <f aca="false">IF(G273="","",F273*G273)</f>
        <v/>
      </c>
    </row>
    <row r="274" customFormat="false" ht="15" hidden="false" customHeight="true" outlineLevel="0" collapsed="false">
      <c r="A274" s="23" t="n">
        <v>269</v>
      </c>
      <c r="B274" s="24" t="s">
        <v>358</v>
      </c>
      <c r="C274" s="23" t="s">
        <v>254</v>
      </c>
      <c r="D274" s="23" t="s">
        <v>311</v>
      </c>
      <c r="E274" s="23" t="s">
        <v>292</v>
      </c>
      <c r="F274" s="26" t="n">
        <v>26000</v>
      </c>
      <c r="G274" s="66"/>
      <c r="H274" s="25" t="str">
        <f aca="false">IF(G274="","",F274*G274)</f>
        <v/>
      </c>
    </row>
    <row r="275" customFormat="false" ht="15" hidden="false" customHeight="true" outlineLevel="0" collapsed="false">
      <c r="A275" s="23" t="n">
        <v>270</v>
      </c>
      <c r="B275" s="24"/>
      <c r="C275" s="23" t="s">
        <v>255</v>
      </c>
      <c r="D275" s="23" t="s">
        <v>311</v>
      </c>
      <c r="E275" s="23" t="s">
        <v>292</v>
      </c>
      <c r="F275" s="26" t="n">
        <v>28500</v>
      </c>
      <c r="G275" s="66"/>
      <c r="H275" s="25" t="str">
        <f aca="false">IF(G275="","",F275*G275)</f>
        <v/>
      </c>
    </row>
    <row r="276" customFormat="false" ht="15" hidden="false" customHeight="true" outlineLevel="0" collapsed="false">
      <c r="A276" s="23" t="n">
        <v>271</v>
      </c>
      <c r="B276" s="24"/>
      <c r="C276" s="23" t="s">
        <v>262</v>
      </c>
      <c r="D276" s="23" t="s">
        <v>311</v>
      </c>
      <c r="E276" s="23" t="s">
        <v>292</v>
      </c>
      <c r="F276" s="26" t="n">
        <v>31000</v>
      </c>
      <c r="G276" s="66"/>
      <c r="H276" s="25" t="str">
        <f aca="false">IF(G276="","",F276*G276)</f>
        <v/>
      </c>
    </row>
    <row r="277" customFormat="false" ht="15" hidden="false" customHeight="true" outlineLevel="0" collapsed="false">
      <c r="A277" s="23" t="n">
        <v>272</v>
      </c>
      <c r="B277" s="24"/>
      <c r="C277" s="23" t="s">
        <v>263</v>
      </c>
      <c r="D277" s="23" t="s">
        <v>311</v>
      </c>
      <c r="E277" s="23" t="s">
        <v>292</v>
      </c>
      <c r="F277" s="26" t="n">
        <v>36000</v>
      </c>
      <c r="G277" s="66"/>
      <c r="H277" s="25" t="str">
        <f aca="false">IF(G277="","",F277*G277)</f>
        <v/>
      </c>
    </row>
    <row r="278" customFormat="false" ht="15" hidden="false" customHeight="true" outlineLevel="0" collapsed="false">
      <c r="A278" s="23" t="n">
        <v>273</v>
      </c>
      <c r="B278" s="24"/>
      <c r="C278" s="23" t="s">
        <v>291</v>
      </c>
      <c r="D278" s="23" t="s">
        <v>311</v>
      </c>
      <c r="E278" s="23" t="s">
        <v>292</v>
      </c>
      <c r="F278" s="26" t="n">
        <v>45500</v>
      </c>
      <c r="G278" s="66"/>
      <c r="H278" s="25" t="str">
        <f aca="false">IF(G278="","",F278*G278)</f>
        <v/>
      </c>
    </row>
    <row r="279" customFormat="false" ht="15" hidden="false" customHeight="true" outlineLevel="0" collapsed="false">
      <c r="A279" s="23" t="n">
        <v>274</v>
      </c>
      <c r="B279" s="24"/>
      <c r="C279" s="23" t="s">
        <v>303</v>
      </c>
      <c r="D279" s="23" t="s">
        <v>311</v>
      </c>
      <c r="E279" s="23" t="s">
        <v>292</v>
      </c>
      <c r="F279" s="26" t="n">
        <v>55500</v>
      </c>
      <c r="G279" s="66"/>
      <c r="H279" s="25" t="str">
        <f aca="false">IF(G279="","",F279*G279)</f>
        <v/>
      </c>
    </row>
    <row r="280" customFormat="false" ht="15" hidden="false" customHeight="true" outlineLevel="0" collapsed="false">
      <c r="A280" s="18" t="n">
        <v>275</v>
      </c>
      <c r="B280" s="17" t="s">
        <v>359</v>
      </c>
      <c r="C280" s="18" t="s">
        <v>262</v>
      </c>
      <c r="D280" s="18" t="s">
        <v>311</v>
      </c>
      <c r="E280" s="18" t="s">
        <v>292</v>
      </c>
      <c r="F280" s="20" t="n">
        <v>31000</v>
      </c>
      <c r="G280" s="66"/>
      <c r="H280" s="19" t="str">
        <f aca="false">IF(G280="","",F280*G280)</f>
        <v/>
      </c>
    </row>
    <row r="281" customFormat="false" ht="15" hidden="false" customHeight="true" outlineLevel="0" collapsed="false">
      <c r="A281" s="18" t="n">
        <v>276</v>
      </c>
      <c r="B281" s="17"/>
      <c r="C281" s="18" t="s">
        <v>263</v>
      </c>
      <c r="D281" s="18" t="s">
        <v>311</v>
      </c>
      <c r="E281" s="18" t="s">
        <v>292</v>
      </c>
      <c r="F281" s="20" t="n">
        <v>36000</v>
      </c>
      <c r="G281" s="66"/>
      <c r="H281" s="19" t="str">
        <f aca="false">IF(G281="","",F281*G281)</f>
        <v/>
      </c>
    </row>
    <row r="282" customFormat="false" ht="15" hidden="false" customHeight="true" outlineLevel="0" collapsed="false">
      <c r="A282" s="18" t="n">
        <v>277</v>
      </c>
      <c r="B282" s="17"/>
      <c r="C282" s="18" t="s">
        <v>291</v>
      </c>
      <c r="D282" s="18" t="s">
        <v>311</v>
      </c>
      <c r="E282" s="18" t="s">
        <v>292</v>
      </c>
      <c r="F282" s="20" t="n">
        <v>45500</v>
      </c>
      <c r="G282" s="66"/>
      <c r="H282" s="19" t="str">
        <f aca="false">IF(G282="","",F282*G282)</f>
        <v/>
      </c>
    </row>
    <row r="283" customFormat="false" ht="15" hidden="false" customHeight="true" outlineLevel="0" collapsed="false">
      <c r="A283" s="23" t="n">
        <v>278</v>
      </c>
      <c r="B283" s="24" t="s">
        <v>360</v>
      </c>
      <c r="C283" s="23" t="s">
        <v>254</v>
      </c>
      <c r="D283" s="23" t="s">
        <v>310</v>
      </c>
      <c r="E283" s="23" t="s">
        <v>292</v>
      </c>
      <c r="F283" s="26" t="n">
        <v>26000</v>
      </c>
      <c r="G283" s="66"/>
      <c r="H283" s="25" t="str">
        <f aca="false">IF(G283="","",F283*G283)</f>
        <v/>
      </c>
    </row>
    <row r="284" customFormat="false" ht="15" hidden="false" customHeight="true" outlineLevel="0" collapsed="false">
      <c r="A284" s="23" t="n">
        <v>279</v>
      </c>
      <c r="B284" s="24"/>
      <c r="C284" s="23" t="s">
        <v>255</v>
      </c>
      <c r="D284" s="23" t="s">
        <v>310</v>
      </c>
      <c r="E284" s="23" t="s">
        <v>292</v>
      </c>
      <c r="F284" s="26" t="n">
        <v>28500</v>
      </c>
      <c r="G284" s="66"/>
      <c r="H284" s="25" t="str">
        <f aca="false">IF(G284="","",F284*G284)</f>
        <v/>
      </c>
    </row>
    <row r="285" customFormat="false" ht="15" hidden="false" customHeight="true" outlineLevel="0" collapsed="false">
      <c r="A285" s="23" t="n">
        <v>280</v>
      </c>
      <c r="B285" s="24"/>
      <c r="C285" s="23" t="s">
        <v>262</v>
      </c>
      <c r="D285" s="23" t="s">
        <v>311</v>
      </c>
      <c r="E285" s="23" t="s">
        <v>292</v>
      </c>
      <c r="F285" s="26" t="n">
        <v>31000</v>
      </c>
      <c r="G285" s="66"/>
      <c r="H285" s="25" t="str">
        <f aca="false">IF(G285="","",F285*G285)</f>
        <v/>
      </c>
    </row>
    <row r="286" customFormat="false" ht="15" hidden="false" customHeight="true" outlineLevel="0" collapsed="false">
      <c r="A286" s="23" t="n">
        <v>281</v>
      </c>
      <c r="B286" s="24"/>
      <c r="C286" s="23" t="s">
        <v>263</v>
      </c>
      <c r="D286" s="23" t="s">
        <v>311</v>
      </c>
      <c r="E286" s="23" t="s">
        <v>292</v>
      </c>
      <c r="F286" s="26" t="n">
        <v>36000</v>
      </c>
      <c r="G286" s="66"/>
      <c r="H286" s="25" t="str">
        <f aca="false">IF(G286="","",F286*G286)</f>
        <v/>
      </c>
    </row>
    <row r="287" customFormat="false" ht="15" hidden="false" customHeight="true" outlineLevel="0" collapsed="false">
      <c r="A287" s="23" t="n">
        <v>282</v>
      </c>
      <c r="B287" s="24"/>
      <c r="C287" s="23" t="s">
        <v>291</v>
      </c>
      <c r="D287" s="23" t="s">
        <v>311</v>
      </c>
      <c r="E287" s="23" t="s">
        <v>292</v>
      </c>
      <c r="F287" s="26" t="n">
        <v>45500</v>
      </c>
      <c r="G287" s="66"/>
      <c r="H287" s="25" t="str">
        <f aca="false">IF(G287="","",F287*G287)</f>
        <v/>
      </c>
    </row>
    <row r="288" customFormat="false" ht="15" hidden="false" customHeight="true" outlineLevel="0" collapsed="false">
      <c r="A288" s="23" t="n">
        <v>283</v>
      </c>
      <c r="B288" s="24"/>
      <c r="C288" s="23" t="s">
        <v>303</v>
      </c>
      <c r="D288" s="23" t="s">
        <v>311</v>
      </c>
      <c r="E288" s="23" t="s">
        <v>292</v>
      </c>
      <c r="F288" s="26" t="n">
        <v>55500</v>
      </c>
      <c r="G288" s="66"/>
      <c r="H288" s="25" t="str">
        <f aca="false">IF(G288="","",F288*G288)</f>
        <v/>
      </c>
    </row>
    <row r="289" customFormat="false" ht="15" hidden="false" customHeight="true" outlineLevel="0" collapsed="false">
      <c r="A289" s="23" t="n">
        <v>284</v>
      </c>
      <c r="B289" s="24"/>
      <c r="C289" s="23" t="s">
        <v>293</v>
      </c>
      <c r="D289" s="23" t="s">
        <v>311</v>
      </c>
      <c r="E289" s="23" t="s">
        <v>292</v>
      </c>
      <c r="F289" s="26" t="n">
        <v>80000</v>
      </c>
      <c r="G289" s="66"/>
      <c r="H289" s="25" t="str">
        <f aca="false">IF(G289="","",F289*G289)</f>
        <v/>
      </c>
    </row>
    <row r="290" customFormat="false" ht="15" hidden="false" customHeight="true" outlineLevel="0" collapsed="false">
      <c r="A290" s="23" t="n">
        <v>285</v>
      </c>
      <c r="B290" s="24"/>
      <c r="C290" s="23" t="s">
        <v>295</v>
      </c>
      <c r="D290" s="23" t="s">
        <v>311</v>
      </c>
      <c r="E290" s="23" t="s">
        <v>292</v>
      </c>
      <c r="F290" s="26" t="n">
        <v>95000</v>
      </c>
      <c r="G290" s="67"/>
      <c r="H290" s="25" t="str">
        <f aca="false">IF(G290="","",F290*G290)</f>
        <v/>
      </c>
    </row>
    <row r="291" customFormat="false" ht="15" hidden="false" customHeight="true" outlineLevel="0" collapsed="false">
      <c r="A291" s="23" t="n">
        <v>286</v>
      </c>
      <c r="B291" s="24"/>
      <c r="C291" s="23" t="s">
        <v>296</v>
      </c>
      <c r="D291" s="23" t="s">
        <v>311</v>
      </c>
      <c r="E291" s="23" t="s">
        <v>292</v>
      </c>
      <c r="F291" s="26" t="n">
        <v>120000</v>
      </c>
      <c r="G291" s="67"/>
      <c r="H291" s="25" t="str">
        <f aca="false">IF(G291="","",F291*G291)</f>
        <v/>
      </c>
    </row>
    <row r="292" customFormat="false" ht="15" hidden="false" customHeight="true" outlineLevel="0" collapsed="false">
      <c r="A292" s="18" t="n">
        <v>287</v>
      </c>
      <c r="B292" s="17" t="s">
        <v>271</v>
      </c>
      <c r="C292" s="18" t="s">
        <v>254</v>
      </c>
      <c r="D292" s="18" t="s">
        <v>274</v>
      </c>
      <c r="E292" s="18" t="s">
        <v>292</v>
      </c>
      <c r="F292" s="20" t="n">
        <v>26000</v>
      </c>
      <c r="G292" s="66"/>
      <c r="H292" s="19" t="str">
        <f aca="false">IF(G292="","",F292*G292)</f>
        <v/>
      </c>
    </row>
    <row r="293" customFormat="false" ht="15" hidden="false" customHeight="true" outlineLevel="0" collapsed="false">
      <c r="A293" s="18" t="n">
        <v>288</v>
      </c>
      <c r="B293" s="17"/>
      <c r="C293" s="18" t="s">
        <v>255</v>
      </c>
      <c r="D293" s="18" t="s">
        <v>274</v>
      </c>
      <c r="E293" s="18" t="s">
        <v>292</v>
      </c>
      <c r="F293" s="20" t="n">
        <v>28500</v>
      </c>
      <c r="G293" s="66"/>
      <c r="H293" s="19" t="str">
        <f aca="false">IF(G293="","",F293*G293)</f>
        <v/>
      </c>
    </row>
    <row r="294" customFormat="false" ht="15" hidden="false" customHeight="true" outlineLevel="0" collapsed="false">
      <c r="A294" s="18" t="n">
        <v>289</v>
      </c>
      <c r="B294" s="17"/>
      <c r="C294" s="18" t="s">
        <v>262</v>
      </c>
      <c r="D294" s="18" t="s">
        <v>311</v>
      </c>
      <c r="E294" s="18" t="s">
        <v>292</v>
      </c>
      <c r="F294" s="20" t="n">
        <v>31000</v>
      </c>
      <c r="G294" s="66"/>
      <c r="H294" s="19" t="str">
        <f aca="false">IF(G294="","",F294*G294)</f>
        <v/>
      </c>
    </row>
    <row r="295" customFormat="false" ht="15" hidden="false" customHeight="true" outlineLevel="0" collapsed="false">
      <c r="A295" s="18" t="n">
        <v>290</v>
      </c>
      <c r="B295" s="17"/>
      <c r="C295" s="18" t="s">
        <v>263</v>
      </c>
      <c r="D295" s="18" t="s">
        <v>311</v>
      </c>
      <c r="E295" s="18" t="s">
        <v>292</v>
      </c>
      <c r="F295" s="20" t="n">
        <v>36000</v>
      </c>
      <c r="G295" s="66"/>
      <c r="H295" s="19" t="str">
        <f aca="false">IF(G295="","",F295*G295)</f>
        <v/>
      </c>
    </row>
    <row r="296" customFormat="false" ht="15" hidden="false" customHeight="true" outlineLevel="0" collapsed="false">
      <c r="A296" s="18" t="n">
        <v>291</v>
      </c>
      <c r="B296" s="17"/>
      <c r="C296" s="18" t="s">
        <v>291</v>
      </c>
      <c r="D296" s="18" t="s">
        <v>311</v>
      </c>
      <c r="E296" s="18" t="s">
        <v>292</v>
      </c>
      <c r="F296" s="20" t="n">
        <v>45500</v>
      </c>
      <c r="G296" s="66"/>
      <c r="H296" s="19" t="str">
        <f aca="false">IF(G296="","",F296*G296)</f>
        <v/>
      </c>
    </row>
    <row r="297" customFormat="false" ht="15" hidden="false" customHeight="true" outlineLevel="0" collapsed="false">
      <c r="A297" s="18" t="n">
        <v>292</v>
      </c>
      <c r="B297" s="17"/>
      <c r="C297" s="18" t="s">
        <v>303</v>
      </c>
      <c r="D297" s="18" t="s">
        <v>311</v>
      </c>
      <c r="E297" s="18" t="s">
        <v>292</v>
      </c>
      <c r="F297" s="20" t="n">
        <v>55500</v>
      </c>
      <c r="G297" s="66"/>
      <c r="H297" s="19" t="str">
        <f aca="false">IF(G297="","",F297*G297)</f>
        <v/>
      </c>
    </row>
    <row r="298" customFormat="false" ht="15" hidden="false" customHeight="true" outlineLevel="0" collapsed="false">
      <c r="A298" s="18" t="n">
        <v>293</v>
      </c>
      <c r="B298" s="17"/>
      <c r="C298" s="18" t="s">
        <v>293</v>
      </c>
      <c r="D298" s="18" t="s">
        <v>311</v>
      </c>
      <c r="E298" s="18" t="s">
        <v>292</v>
      </c>
      <c r="F298" s="20" t="n">
        <v>80000</v>
      </c>
      <c r="G298" s="66"/>
      <c r="H298" s="19" t="str">
        <f aca="false">IF(G298="","",F298*G298)</f>
        <v/>
      </c>
    </row>
    <row r="299" customFormat="false" ht="15" hidden="false" customHeight="true" outlineLevel="0" collapsed="false">
      <c r="A299" s="18" t="n">
        <v>294</v>
      </c>
      <c r="B299" s="17"/>
      <c r="C299" s="18" t="s">
        <v>295</v>
      </c>
      <c r="D299" s="18" t="s">
        <v>311</v>
      </c>
      <c r="E299" s="18" t="s">
        <v>292</v>
      </c>
      <c r="F299" s="20" t="n">
        <v>95000</v>
      </c>
      <c r="G299" s="66"/>
      <c r="H299" s="19" t="str">
        <f aca="false">IF(G299="","",F299*G299)</f>
        <v/>
      </c>
    </row>
    <row r="300" customFormat="false" ht="15" hidden="false" customHeight="true" outlineLevel="0" collapsed="false">
      <c r="A300" s="18" t="n">
        <v>295</v>
      </c>
      <c r="B300" s="17"/>
      <c r="C300" s="18" t="s">
        <v>296</v>
      </c>
      <c r="D300" s="18" t="s">
        <v>311</v>
      </c>
      <c r="E300" s="18" t="s">
        <v>292</v>
      </c>
      <c r="F300" s="20" t="n">
        <v>120000</v>
      </c>
      <c r="G300" s="67"/>
      <c r="H300" s="19" t="str">
        <f aca="false">IF(G300="","",F300*G300)</f>
        <v/>
      </c>
    </row>
    <row r="301" customFormat="false" ht="15" hidden="false" customHeight="true" outlineLevel="0" collapsed="false">
      <c r="A301" s="23" t="n">
        <v>296</v>
      </c>
      <c r="B301" s="24" t="s">
        <v>361</v>
      </c>
      <c r="C301" s="23" t="s">
        <v>254</v>
      </c>
      <c r="D301" s="23" t="s">
        <v>274</v>
      </c>
      <c r="E301" s="23" t="s">
        <v>292</v>
      </c>
      <c r="F301" s="26" t="n">
        <v>26000</v>
      </c>
      <c r="G301" s="66"/>
      <c r="H301" s="25" t="str">
        <f aca="false">IF(G301="","",F301*G301)</f>
        <v/>
      </c>
    </row>
    <row r="302" customFormat="false" ht="15" hidden="false" customHeight="true" outlineLevel="0" collapsed="false">
      <c r="A302" s="23" t="n">
        <v>297</v>
      </c>
      <c r="B302" s="24"/>
      <c r="C302" s="23" t="s">
        <v>255</v>
      </c>
      <c r="D302" s="23" t="s">
        <v>274</v>
      </c>
      <c r="E302" s="23" t="s">
        <v>292</v>
      </c>
      <c r="F302" s="26" t="n">
        <v>28500</v>
      </c>
      <c r="G302" s="66"/>
      <c r="H302" s="25" t="str">
        <f aca="false">IF(G302="","",F302*G302)</f>
        <v/>
      </c>
    </row>
    <row r="303" customFormat="false" ht="15" hidden="false" customHeight="true" outlineLevel="0" collapsed="false">
      <c r="A303" s="23" t="n">
        <v>298</v>
      </c>
      <c r="B303" s="24"/>
      <c r="C303" s="23" t="s">
        <v>262</v>
      </c>
      <c r="D303" s="23" t="s">
        <v>274</v>
      </c>
      <c r="E303" s="23" t="s">
        <v>292</v>
      </c>
      <c r="F303" s="26" t="n">
        <v>31000</v>
      </c>
      <c r="G303" s="66"/>
      <c r="H303" s="25" t="str">
        <f aca="false">IF(G303="","",F303*G303)</f>
        <v/>
      </c>
    </row>
    <row r="304" customFormat="false" ht="15" hidden="false" customHeight="true" outlineLevel="0" collapsed="false">
      <c r="A304" s="23" t="n">
        <v>299</v>
      </c>
      <c r="B304" s="24"/>
      <c r="C304" s="23" t="s">
        <v>263</v>
      </c>
      <c r="D304" s="23" t="s">
        <v>311</v>
      </c>
      <c r="E304" s="23" t="s">
        <v>292</v>
      </c>
      <c r="F304" s="26" t="n">
        <v>36000</v>
      </c>
      <c r="G304" s="66"/>
      <c r="H304" s="25" t="str">
        <f aca="false">IF(G304="","",F304*G304)</f>
        <v/>
      </c>
    </row>
    <row r="305" customFormat="false" ht="15" hidden="false" customHeight="true" outlineLevel="0" collapsed="false">
      <c r="A305" s="23" t="n">
        <v>300</v>
      </c>
      <c r="B305" s="24"/>
      <c r="C305" s="23" t="s">
        <v>291</v>
      </c>
      <c r="D305" s="23" t="s">
        <v>311</v>
      </c>
      <c r="E305" s="23" t="s">
        <v>292</v>
      </c>
      <c r="F305" s="26" t="n">
        <v>45500</v>
      </c>
      <c r="G305" s="66"/>
      <c r="H305" s="25" t="str">
        <f aca="false">IF(G305="","",F305*G305)</f>
        <v/>
      </c>
    </row>
    <row r="306" customFormat="false" ht="15" hidden="false" customHeight="true" outlineLevel="0" collapsed="false">
      <c r="A306" s="23" t="n">
        <v>301</v>
      </c>
      <c r="B306" s="24"/>
      <c r="C306" s="23" t="s">
        <v>303</v>
      </c>
      <c r="D306" s="23" t="s">
        <v>311</v>
      </c>
      <c r="E306" s="23" t="s">
        <v>292</v>
      </c>
      <c r="F306" s="26" t="n">
        <v>50600</v>
      </c>
      <c r="G306" s="66"/>
      <c r="H306" s="25" t="str">
        <f aca="false">IF(G306="","",F306*G306)</f>
        <v/>
      </c>
    </row>
    <row r="307" customFormat="false" ht="15" hidden="false" customHeight="true" outlineLevel="0" collapsed="false">
      <c r="A307" s="23" t="n">
        <v>302</v>
      </c>
      <c r="B307" s="24"/>
      <c r="C307" s="23" t="s">
        <v>293</v>
      </c>
      <c r="D307" s="23" t="s">
        <v>311</v>
      </c>
      <c r="E307" s="23" t="s">
        <v>292</v>
      </c>
      <c r="F307" s="26" t="n">
        <v>71300</v>
      </c>
      <c r="G307" s="66"/>
      <c r="H307" s="25" t="str">
        <f aca="false">IF(G307="","",F307*G307)</f>
        <v/>
      </c>
    </row>
    <row r="308" customFormat="false" ht="15" hidden="false" customHeight="true" outlineLevel="0" collapsed="false">
      <c r="A308" s="23" t="n">
        <v>303</v>
      </c>
      <c r="B308" s="24"/>
      <c r="C308" s="23" t="s">
        <v>295</v>
      </c>
      <c r="D308" s="23" t="s">
        <v>311</v>
      </c>
      <c r="E308" s="23" t="s">
        <v>292</v>
      </c>
      <c r="F308" s="26" t="n">
        <v>95000</v>
      </c>
      <c r="G308" s="67"/>
      <c r="H308" s="25" t="str">
        <f aca="false">IF(G308="","",F308*G308)</f>
        <v/>
      </c>
    </row>
    <row r="309" customFormat="false" ht="15" hidden="false" customHeight="true" outlineLevel="0" collapsed="false">
      <c r="A309" s="23" t="n">
        <v>304</v>
      </c>
      <c r="B309" s="24"/>
      <c r="C309" s="23" t="s">
        <v>296</v>
      </c>
      <c r="D309" s="23" t="s">
        <v>311</v>
      </c>
      <c r="E309" s="23" t="s">
        <v>292</v>
      </c>
      <c r="F309" s="26" t="n">
        <v>120000</v>
      </c>
      <c r="G309" s="67"/>
      <c r="H309" s="25" t="str">
        <f aca="false">IF(G309="","",F309*G309)</f>
        <v/>
      </c>
    </row>
    <row r="310" customFormat="false" ht="15" hidden="false" customHeight="true" outlineLevel="0" collapsed="false">
      <c r="A310" s="23" t="n">
        <v>305</v>
      </c>
      <c r="B310" s="24" t="s">
        <v>362</v>
      </c>
      <c r="C310" s="23" t="s">
        <v>317</v>
      </c>
      <c r="D310" s="23" t="s">
        <v>272</v>
      </c>
      <c r="E310" s="23" t="s">
        <v>292</v>
      </c>
      <c r="F310" s="26" t="n">
        <v>9500</v>
      </c>
      <c r="G310" s="66"/>
      <c r="H310" s="25" t="str">
        <f aca="false">IF(G310="","",F310*G310)</f>
        <v/>
      </c>
    </row>
    <row r="311" customFormat="false" ht="15" hidden="false" customHeight="true" outlineLevel="0" collapsed="false">
      <c r="A311" s="23" t="n">
        <v>306</v>
      </c>
      <c r="B311" s="24"/>
      <c r="C311" s="23" t="s">
        <v>317</v>
      </c>
      <c r="D311" s="23" t="s">
        <v>268</v>
      </c>
      <c r="E311" s="23" t="s">
        <v>292</v>
      </c>
      <c r="F311" s="26" t="n">
        <v>12000</v>
      </c>
      <c r="G311" s="66"/>
      <c r="H311" s="25" t="str">
        <f aca="false">IF(G311="","",F311*G311)</f>
        <v/>
      </c>
    </row>
    <row r="312" customFormat="false" ht="15" hidden="false" customHeight="true" outlineLevel="0" collapsed="false">
      <c r="A312" s="23" t="n">
        <v>307</v>
      </c>
      <c r="B312" s="24"/>
      <c r="C312" s="23" t="s">
        <v>254</v>
      </c>
      <c r="D312" s="23" t="s">
        <v>311</v>
      </c>
      <c r="E312" s="23" t="s">
        <v>292</v>
      </c>
      <c r="F312" s="26" t="n">
        <v>18500</v>
      </c>
      <c r="G312" s="66"/>
      <c r="H312" s="25" t="str">
        <f aca="false">IF(G312="","",F312*G312)</f>
        <v/>
      </c>
    </row>
    <row r="313" customFormat="false" ht="15" hidden="false" customHeight="true" outlineLevel="0" collapsed="false">
      <c r="A313" s="23" t="n">
        <v>308</v>
      </c>
      <c r="B313" s="24"/>
      <c r="C313" s="23" t="s">
        <v>255</v>
      </c>
      <c r="D313" s="23" t="s">
        <v>311</v>
      </c>
      <c r="E313" s="23" t="s">
        <v>292</v>
      </c>
      <c r="F313" s="26" t="n">
        <v>21000</v>
      </c>
      <c r="G313" s="66"/>
      <c r="H313" s="25" t="str">
        <f aca="false">IF(G313="","",F313*G313)</f>
        <v/>
      </c>
    </row>
    <row r="314" customFormat="false" ht="15" hidden="false" customHeight="true" outlineLevel="0" collapsed="false">
      <c r="A314" s="23" t="n">
        <v>309</v>
      </c>
      <c r="B314" s="24"/>
      <c r="C314" s="23" t="s">
        <v>262</v>
      </c>
      <c r="D314" s="23" t="s">
        <v>311</v>
      </c>
      <c r="E314" s="23" t="s">
        <v>292</v>
      </c>
      <c r="F314" s="26" t="n">
        <v>23500</v>
      </c>
      <c r="G314" s="66"/>
      <c r="H314" s="25" t="str">
        <f aca="false">IF(G314="","",F314*G314)</f>
        <v/>
      </c>
    </row>
    <row r="315" customFormat="false" ht="15" hidden="false" customHeight="true" outlineLevel="0" collapsed="false">
      <c r="A315" s="23" t="n">
        <v>310</v>
      </c>
      <c r="B315" s="24"/>
      <c r="C315" s="23" t="s">
        <v>263</v>
      </c>
      <c r="D315" s="23" t="s">
        <v>311</v>
      </c>
      <c r="E315" s="23" t="s">
        <v>292</v>
      </c>
      <c r="F315" s="26" t="n">
        <v>26000</v>
      </c>
      <c r="G315" s="66"/>
      <c r="H315" s="25" t="str">
        <f aca="false">IF(G315="","",F315*G315)</f>
        <v/>
      </c>
    </row>
    <row r="316" customFormat="false" ht="15" hidden="false" customHeight="true" outlineLevel="0" collapsed="false">
      <c r="A316" s="23" t="n">
        <v>311</v>
      </c>
      <c r="B316" s="24"/>
      <c r="C316" s="23" t="s">
        <v>291</v>
      </c>
      <c r="D316" s="23" t="s">
        <v>311</v>
      </c>
      <c r="E316" s="23" t="s">
        <v>292</v>
      </c>
      <c r="F316" s="26" t="n">
        <v>31625</v>
      </c>
      <c r="G316" s="66"/>
      <c r="H316" s="25" t="str">
        <f aca="false">IF(G316="","",F316*G316)</f>
        <v/>
      </c>
    </row>
    <row r="317" customFormat="false" ht="15" hidden="false" customHeight="true" outlineLevel="0" collapsed="false">
      <c r="A317" s="23" t="n">
        <v>312</v>
      </c>
      <c r="B317" s="24"/>
      <c r="C317" s="23" t="s">
        <v>303</v>
      </c>
      <c r="D317" s="23" t="s">
        <v>311</v>
      </c>
      <c r="E317" s="23" t="s">
        <v>292</v>
      </c>
      <c r="F317" s="26" t="n">
        <v>40500</v>
      </c>
      <c r="G317" s="66"/>
      <c r="H317" s="25" t="str">
        <f aca="false">IF(G317="","",F317*G317)</f>
        <v/>
      </c>
    </row>
    <row r="318" customFormat="false" ht="15" hidden="false" customHeight="true" outlineLevel="0" collapsed="false">
      <c r="A318" s="23" t="n">
        <v>313</v>
      </c>
      <c r="B318" s="24"/>
      <c r="C318" s="23" t="s">
        <v>293</v>
      </c>
      <c r="D318" s="23" t="s">
        <v>311</v>
      </c>
      <c r="E318" s="23" t="s">
        <v>292</v>
      </c>
      <c r="F318" s="26" t="n">
        <v>53000</v>
      </c>
      <c r="G318" s="66"/>
      <c r="H318" s="25" t="str">
        <f aca="false">IF(G318="","",F318*G318)</f>
        <v/>
      </c>
    </row>
    <row r="319" customFormat="false" ht="15" hidden="false" customHeight="true" outlineLevel="0" collapsed="false">
      <c r="A319" s="18" t="n">
        <v>314</v>
      </c>
      <c r="B319" s="17" t="s">
        <v>363</v>
      </c>
      <c r="C319" s="18" t="s">
        <v>262</v>
      </c>
      <c r="D319" s="18" t="s">
        <v>274</v>
      </c>
      <c r="E319" s="18" t="s">
        <v>292</v>
      </c>
      <c r="F319" s="20" t="n">
        <v>31000</v>
      </c>
      <c r="G319" s="66"/>
      <c r="H319" s="19" t="str">
        <f aca="false">IF(G319="","",F319*G319)</f>
        <v/>
      </c>
    </row>
    <row r="320" customFormat="false" ht="15" hidden="false" customHeight="true" outlineLevel="0" collapsed="false">
      <c r="A320" s="18" t="n">
        <v>315</v>
      </c>
      <c r="B320" s="17"/>
      <c r="C320" s="18" t="s">
        <v>263</v>
      </c>
      <c r="D320" s="18" t="s">
        <v>311</v>
      </c>
      <c r="E320" s="18" t="s">
        <v>292</v>
      </c>
      <c r="F320" s="20" t="n">
        <v>36000</v>
      </c>
      <c r="G320" s="66"/>
      <c r="H320" s="19" t="str">
        <f aca="false">IF(G320="","",F320*G320)</f>
        <v/>
      </c>
    </row>
    <row r="321" customFormat="false" ht="15" hidden="false" customHeight="true" outlineLevel="0" collapsed="false">
      <c r="A321" s="18" t="n">
        <v>316</v>
      </c>
      <c r="B321" s="17"/>
      <c r="C321" s="18" t="s">
        <v>291</v>
      </c>
      <c r="D321" s="18" t="s">
        <v>311</v>
      </c>
      <c r="E321" s="18" t="s">
        <v>292</v>
      </c>
      <c r="F321" s="20" t="n">
        <v>45500</v>
      </c>
      <c r="G321" s="66"/>
      <c r="H321" s="19" t="str">
        <f aca="false">IF(G321="","",F321*G321)</f>
        <v/>
      </c>
    </row>
    <row r="322" customFormat="false" ht="15" hidden="false" customHeight="true" outlineLevel="0" collapsed="false">
      <c r="A322" s="18" t="n">
        <v>317</v>
      </c>
      <c r="B322" s="17"/>
      <c r="C322" s="18" t="s">
        <v>303</v>
      </c>
      <c r="D322" s="18" t="s">
        <v>311</v>
      </c>
      <c r="E322" s="18" t="s">
        <v>292</v>
      </c>
      <c r="F322" s="20" t="n">
        <v>50600</v>
      </c>
      <c r="G322" s="66"/>
      <c r="H322" s="19" t="str">
        <f aca="false">IF(G322="","",F322*G322)</f>
        <v/>
      </c>
    </row>
    <row r="323" customFormat="false" ht="15" hidden="false" customHeight="true" outlineLevel="0" collapsed="false">
      <c r="A323" s="18" t="n">
        <v>318</v>
      </c>
      <c r="B323" s="17"/>
      <c r="C323" s="18" t="s">
        <v>293</v>
      </c>
      <c r="D323" s="18" t="s">
        <v>311</v>
      </c>
      <c r="E323" s="18" t="s">
        <v>292</v>
      </c>
      <c r="F323" s="20" t="n">
        <v>71300</v>
      </c>
      <c r="G323" s="66"/>
      <c r="H323" s="19" t="str">
        <f aca="false">IF(G323="","",F323*G323)</f>
        <v/>
      </c>
    </row>
    <row r="324" customFormat="false" ht="15" hidden="false" customHeight="true" outlineLevel="0" collapsed="false">
      <c r="A324" s="18" t="n">
        <v>319</v>
      </c>
      <c r="B324" s="17"/>
      <c r="C324" s="18" t="s">
        <v>295</v>
      </c>
      <c r="D324" s="18" t="s">
        <v>311</v>
      </c>
      <c r="E324" s="18" t="s">
        <v>292</v>
      </c>
      <c r="F324" s="20" t="n">
        <v>95000</v>
      </c>
      <c r="G324" s="67"/>
      <c r="H324" s="19" t="str">
        <f aca="false">IF(G324="","",F324*G324)</f>
        <v/>
      </c>
    </row>
    <row r="325" customFormat="false" ht="15" hidden="false" customHeight="true" outlineLevel="0" collapsed="false">
      <c r="A325" s="18" t="n">
        <v>320</v>
      </c>
      <c r="B325" s="17"/>
      <c r="C325" s="18" t="s">
        <v>296</v>
      </c>
      <c r="D325" s="18" t="s">
        <v>311</v>
      </c>
      <c r="E325" s="18" t="s">
        <v>292</v>
      </c>
      <c r="F325" s="20" t="n">
        <v>120000</v>
      </c>
      <c r="G325" s="67"/>
      <c r="H325" s="19" t="str">
        <f aca="false">IF(G325="","",F325*G325)</f>
        <v/>
      </c>
    </row>
    <row r="326" customFormat="false" ht="15" hidden="false" customHeight="true" outlineLevel="0" collapsed="false">
      <c r="A326" s="18" t="n">
        <v>321</v>
      </c>
      <c r="B326" s="17" t="s">
        <v>364</v>
      </c>
      <c r="C326" s="18" t="s">
        <v>254</v>
      </c>
      <c r="D326" s="18" t="s">
        <v>274</v>
      </c>
      <c r="E326" s="18" t="s">
        <v>292</v>
      </c>
      <c r="F326" s="20" t="n">
        <v>26000</v>
      </c>
      <c r="G326" s="66"/>
      <c r="H326" s="19" t="str">
        <f aca="false">IF(G326="","",F326*G326)</f>
        <v/>
      </c>
    </row>
    <row r="327" customFormat="false" ht="15" hidden="false" customHeight="true" outlineLevel="0" collapsed="false">
      <c r="A327" s="18" t="n">
        <v>322</v>
      </c>
      <c r="B327" s="17"/>
      <c r="C327" s="18" t="s">
        <v>255</v>
      </c>
      <c r="D327" s="18" t="s">
        <v>274</v>
      </c>
      <c r="E327" s="18" t="s">
        <v>292</v>
      </c>
      <c r="F327" s="20" t="n">
        <v>28500</v>
      </c>
      <c r="G327" s="66"/>
      <c r="H327" s="19" t="str">
        <f aca="false">IF(G327="","",F327*G327)</f>
        <v/>
      </c>
    </row>
    <row r="328" customFormat="false" ht="15" hidden="false" customHeight="true" outlineLevel="0" collapsed="false">
      <c r="A328" s="18" t="n">
        <v>323</v>
      </c>
      <c r="B328" s="17"/>
      <c r="C328" s="18" t="s">
        <v>262</v>
      </c>
      <c r="D328" s="18" t="s">
        <v>274</v>
      </c>
      <c r="E328" s="18" t="s">
        <v>292</v>
      </c>
      <c r="F328" s="20" t="n">
        <v>31000</v>
      </c>
      <c r="G328" s="66"/>
      <c r="H328" s="19" t="str">
        <f aca="false">IF(G328="","",F328*G328)</f>
        <v/>
      </c>
    </row>
    <row r="329" customFormat="false" ht="15" hidden="false" customHeight="true" outlineLevel="0" collapsed="false">
      <c r="A329" s="18" t="n">
        <v>324</v>
      </c>
      <c r="B329" s="17"/>
      <c r="C329" s="18" t="s">
        <v>263</v>
      </c>
      <c r="D329" s="18" t="s">
        <v>274</v>
      </c>
      <c r="E329" s="18" t="s">
        <v>292</v>
      </c>
      <c r="F329" s="20" t="n">
        <v>36000</v>
      </c>
      <c r="G329" s="66"/>
      <c r="H329" s="19" t="str">
        <f aca="false">IF(G329="","",F329*G329)</f>
        <v/>
      </c>
    </row>
    <row r="330" customFormat="false" ht="15" hidden="false" customHeight="true" outlineLevel="0" collapsed="false">
      <c r="A330" s="18" t="n">
        <v>325</v>
      </c>
      <c r="B330" s="17"/>
      <c r="C330" s="18" t="s">
        <v>291</v>
      </c>
      <c r="D330" s="18" t="s">
        <v>274</v>
      </c>
      <c r="E330" s="18" t="s">
        <v>292</v>
      </c>
      <c r="F330" s="20" t="n">
        <v>45500</v>
      </c>
      <c r="G330" s="66"/>
      <c r="H330" s="19" t="str">
        <f aca="false">IF(G330="","",F330*G330)</f>
        <v/>
      </c>
    </row>
    <row r="331" customFormat="false" ht="15" hidden="false" customHeight="true" outlineLevel="0" collapsed="false">
      <c r="A331" s="18" t="n">
        <v>326</v>
      </c>
      <c r="B331" s="17"/>
      <c r="C331" s="18" t="s">
        <v>303</v>
      </c>
      <c r="D331" s="18" t="s">
        <v>274</v>
      </c>
      <c r="E331" s="18" t="s">
        <v>292</v>
      </c>
      <c r="F331" s="20" t="n">
        <v>50600</v>
      </c>
      <c r="G331" s="66"/>
      <c r="H331" s="19" t="str">
        <f aca="false">IF(G331="","",F331*G331)</f>
        <v/>
      </c>
    </row>
    <row r="332" customFormat="false" ht="15" hidden="false" customHeight="true" outlineLevel="0" collapsed="false">
      <c r="A332" s="23" t="n">
        <v>327</v>
      </c>
      <c r="B332" s="24" t="s">
        <v>365</v>
      </c>
      <c r="C332" s="23" t="s">
        <v>317</v>
      </c>
      <c r="D332" s="23" t="s">
        <v>318</v>
      </c>
      <c r="E332" s="23" t="s">
        <v>366</v>
      </c>
      <c r="F332" s="26" t="n">
        <v>5500</v>
      </c>
      <c r="G332" s="66"/>
      <c r="H332" s="25" t="str">
        <f aca="false">IF(G332="","",F332*G332)</f>
        <v/>
      </c>
    </row>
    <row r="333" customFormat="false" ht="15" hidden="false" customHeight="true" outlineLevel="0" collapsed="false">
      <c r="A333" s="23" t="n">
        <v>328</v>
      </c>
      <c r="B333" s="24"/>
      <c r="C333" s="23" t="s">
        <v>317</v>
      </c>
      <c r="D333" s="23" t="s">
        <v>272</v>
      </c>
      <c r="E333" s="23" t="s">
        <v>292</v>
      </c>
      <c r="F333" s="26" t="n">
        <v>8500</v>
      </c>
      <c r="G333" s="66"/>
      <c r="H333" s="25" t="str">
        <f aca="false">IF(G333="","",F333*G333)</f>
        <v/>
      </c>
    </row>
    <row r="334" customFormat="false" ht="15" hidden="false" customHeight="true" outlineLevel="0" collapsed="false">
      <c r="A334" s="23" t="n">
        <v>329</v>
      </c>
      <c r="B334" s="24"/>
      <c r="C334" s="23" t="s">
        <v>254</v>
      </c>
      <c r="D334" s="23" t="s">
        <v>302</v>
      </c>
      <c r="E334" s="23" t="s">
        <v>292</v>
      </c>
      <c r="F334" s="26" t="n">
        <v>24500</v>
      </c>
      <c r="G334" s="66"/>
      <c r="H334" s="25" t="str">
        <f aca="false">IF(G334="","",F334*G334)</f>
        <v/>
      </c>
    </row>
    <row r="335" customFormat="false" ht="15" hidden="false" customHeight="true" outlineLevel="0" collapsed="false">
      <c r="A335" s="23" t="n">
        <v>330</v>
      </c>
      <c r="B335" s="24"/>
      <c r="C335" s="23" t="s">
        <v>255</v>
      </c>
      <c r="D335" s="23" t="s">
        <v>302</v>
      </c>
      <c r="E335" s="23" t="s">
        <v>292</v>
      </c>
      <c r="F335" s="26" t="n">
        <v>28500</v>
      </c>
      <c r="G335" s="66"/>
      <c r="H335" s="25" t="str">
        <f aca="false">IF(G335="","",F335*G335)</f>
        <v/>
      </c>
    </row>
    <row r="336" customFormat="false" ht="15" hidden="false" customHeight="true" outlineLevel="0" collapsed="false">
      <c r="A336" s="23" t="n">
        <v>331</v>
      </c>
      <c r="B336" s="24"/>
      <c r="C336" s="23" t="s">
        <v>262</v>
      </c>
      <c r="D336" s="23" t="s">
        <v>302</v>
      </c>
      <c r="E336" s="23" t="s">
        <v>292</v>
      </c>
      <c r="F336" s="26" t="n">
        <v>31000</v>
      </c>
      <c r="G336" s="66"/>
      <c r="H336" s="25" t="str">
        <f aca="false">IF(G336="","",F336*G336)</f>
        <v/>
      </c>
    </row>
    <row r="337" customFormat="false" ht="15" hidden="false" customHeight="true" outlineLevel="0" collapsed="false">
      <c r="A337" s="23" t="n">
        <v>332</v>
      </c>
      <c r="B337" s="24"/>
      <c r="C337" s="23" t="s">
        <v>263</v>
      </c>
      <c r="D337" s="23" t="s">
        <v>294</v>
      </c>
      <c r="E337" s="23" t="s">
        <v>292</v>
      </c>
      <c r="F337" s="26" t="n">
        <v>33500</v>
      </c>
      <c r="G337" s="66"/>
      <c r="H337" s="25" t="str">
        <f aca="false">IF(G337="","",F337*G337)</f>
        <v/>
      </c>
    </row>
    <row r="338" customFormat="false" ht="15" hidden="false" customHeight="true" outlineLevel="0" collapsed="false">
      <c r="A338" s="23" t="n">
        <v>333</v>
      </c>
      <c r="B338" s="24"/>
      <c r="C338" s="23" t="s">
        <v>291</v>
      </c>
      <c r="D338" s="23" t="s">
        <v>294</v>
      </c>
      <c r="E338" s="23" t="s">
        <v>292</v>
      </c>
      <c r="F338" s="26" t="n">
        <v>38500</v>
      </c>
      <c r="G338" s="66"/>
      <c r="H338" s="25" t="str">
        <f aca="false">IF(G338="","",F338*G338)</f>
        <v/>
      </c>
    </row>
    <row r="339" customFormat="false" ht="15" hidden="false" customHeight="true" outlineLevel="0" collapsed="false">
      <c r="A339" s="23" t="n">
        <v>334</v>
      </c>
      <c r="B339" s="24"/>
      <c r="C339" s="23" t="s">
        <v>303</v>
      </c>
      <c r="D339" s="23" t="s">
        <v>294</v>
      </c>
      <c r="E339" s="23" t="s">
        <v>292</v>
      </c>
      <c r="F339" s="26" t="n">
        <v>46000</v>
      </c>
      <c r="G339" s="66"/>
      <c r="H339" s="25" t="str">
        <f aca="false">IF(G339="","",F339*G339)</f>
        <v/>
      </c>
    </row>
    <row r="340" customFormat="false" ht="15" hidden="false" customHeight="true" outlineLevel="0" collapsed="false">
      <c r="A340" s="23" t="n">
        <v>335</v>
      </c>
      <c r="B340" s="24"/>
      <c r="C340" s="23" t="s">
        <v>293</v>
      </c>
      <c r="D340" s="23" t="s">
        <v>294</v>
      </c>
      <c r="E340" s="23" t="s">
        <v>292</v>
      </c>
      <c r="F340" s="26" t="n">
        <v>55500</v>
      </c>
      <c r="G340" s="66"/>
      <c r="H340" s="25" t="str">
        <f aca="false">IF(G340="","",F340*G340)</f>
        <v/>
      </c>
    </row>
    <row r="341" customFormat="false" ht="15" hidden="false" customHeight="true" outlineLevel="0" collapsed="false">
      <c r="A341" s="23" t="n">
        <v>336</v>
      </c>
      <c r="B341" s="24"/>
      <c r="C341" s="23" t="s">
        <v>295</v>
      </c>
      <c r="D341" s="23" t="s">
        <v>307</v>
      </c>
      <c r="E341" s="23" t="s">
        <v>292</v>
      </c>
      <c r="F341" s="26" t="n">
        <v>66000</v>
      </c>
      <c r="G341" s="66"/>
      <c r="H341" s="25" t="str">
        <f aca="false">IF(G341="","",F341*G341)</f>
        <v/>
      </c>
    </row>
    <row r="342" customFormat="false" ht="15" hidden="false" customHeight="true" outlineLevel="0" collapsed="false">
      <c r="A342" s="23" t="n">
        <v>337</v>
      </c>
      <c r="B342" s="24"/>
      <c r="C342" s="23" t="s">
        <v>296</v>
      </c>
      <c r="D342" s="23" t="s">
        <v>307</v>
      </c>
      <c r="E342" s="23" t="s">
        <v>292</v>
      </c>
      <c r="F342" s="26" t="n">
        <v>82000</v>
      </c>
      <c r="G342" s="66"/>
      <c r="H342" s="25" t="str">
        <f aca="false">IF(G342="","",F342*G342)</f>
        <v/>
      </c>
    </row>
    <row r="343" customFormat="false" ht="15" hidden="false" customHeight="true" outlineLevel="0" collapsed="false">
      <c r="A343" s="23" t="n">
        <v>338</v>
      </c>
      <c r="B343" s="24"/>
      <c r="C343" s="23" t="s">
        <v>297</v>
      </c>
      <c r="D343" s="23" t="s">
        <v>367</v>
      </c>
      <c r="E343" s="23" t="s">
        <v>292</v>
      </c>
      <c r="F343" s="26" t="n">
        <v>110000</v>
      </c>
      <c r="G343" s="66"/>
      <c r="H343" s="25" t="str">
        <f aca="false">IF(G343="","",F343*G343)</f>
        <v/>
      </c>
    </row>
    <row r="344" customFormat="false" ht="16.5" hidden="false" customHeight="true" outlineLevel="0" collapsed="false">
      <c r="A344" s="18" t="n">
        <v>339</v>
      </c>
      <c r="B344" s="17" t="s">
        <v>368</v>
      </c>
      <c r="C344" s="18" t="s">
        <v>254</v>
      </c>
      <c r="D344" s="18" t="s">
        <v>253</v>
      </c>
      <c r="E344" s="18" t="s">
        <v>292</v>
      </c>
      <c r="F344" s="20" t="n">
        <v>31000</v>
      </c>
      <c r="G344" s="66"/>
      <c r="H344" s="19" t="str">
        <f aca="false">IF(G344="","",F344*G344)</f>
        <v/>
      </c>
    </row>
    <row r="345" customFormat="false" ht="15" hidden="false" customHeight="true" outlineLevel="0" collapsed="false">
      <c r="A345" s="18" t="n">
        <v>340</v>
      </c>
      <c r="B345" s="17"/>
      <c r="C345" s="18" t="s">
        <v>255</v>
      </c>
      <c r="D345" s="18" t="s">
        <v>253</v>
      </c>
      <c r="E345" s="18" t="s">
        <v>292</v>
      </c>
      <c r="F345" s="20" t="n">
        <v>36000</v>
      </c>
      <c r="G345" s="66"/>
      <c r="H345" s="19" t="str">
        <f aca="false">IF(G345="","",F345*G345)</f>
        <v/>
      </c>
    </row>
    <row r="346" customFormat="false" ht="15" hidden="false" customHeight="true" outlineLevel="0" collapsed="false">
      <c r="A346" s="23" t="n">
        <v>341</v>
      </c>
      <c r="B346" s="24" t="s">
        <v>279</v>
      </c>
      <c r="C346" s="23" t="s">
        <v>255</v>
      </c>
      <c r="D346" s="23" t="s">
        <v>253</v>
      </c>
      <c r="E346" s="23" t="s">
        <v>292</v>
      </c>
      <c r="F346" s="26" t="n">
        <v>26000</v>
      </c>
      <c r="G346" s="66"/>
      <c r="H346" s="25" t="str">
        <f aca="false">IF(G346="","",F346*G346)</f>
        <v/>
      </c>
    </row>
    <row r="347" customFormat="false" ht="15" hidden="false" customHeight="true" outlineLevel="0" collapsed="false">
      <c r="A347" s="23" t="n">
        <v>342</v>
      </c>
      <c r="B347" s="24"/>
      <c r="C347" s="23" t="s">
        <v>262</v>
      </c>
      <c r="D347" s="23" t="s">
        <v>253</v>
      </c>
      <c r="E347" s="23" t="s">
        <v>292</v>
      </c>
      <c r="F347" s="26" t="n">
        <v>28500</v>
      </c>
      <c r="G347" s="66"/>
      <c r="H347" s="25" t="str">
        <f aca="false">IF(G347="","",F347*G347)</f>
        <v/>
      </c>
    </row>
    <row r="348" customFormat="false" ht="15" hidden="false" customHeight="true" outlineLevel="0" collapsed="false">
      <c r="A348" s="23" t="n">
        <v>343</v>
      </c>
      <c r="B348" s="24"/>
      <c r="C348" s="23" t="s">
        <v>263</v>
      </c>
      <c r="D348" s="23" t="s">
        <v>253</v>
      </c>
      <c r="E348" s="23" t="s">
        <v>292</v>
      </c>
      <c r="F348" s="26" t="n">
        <v>31000</v>
      </c>
      <c r="G348" s="66"/>
      <c r="H348" s="25" t="str">
        <f aca="false">IF(G348="","",F348*G348)</f>
        <v/>
      </c>
    </row>
    <row r="349" customFormat="false" ht="15" hidden="false" customHeight="true" outlineLevel="0" collapsed="false">
      <c r="A349" s="23" t="n">
        <v>344</v>
      </c>
      <c r="B349" s="24"/>
      <c r="C349" s="23" t="s">
        <v>291</v>
      </c>
      <c r="D349" s="23" t="s">
        <v>253</v>
      </c>
      <c r="E349" s="23" t="s">
        <v>292</v>
      </c>
      <c r="F349" s="26" t="n">
        <v>36000</v>
      </c>
      <c r="G349" s="66"/>
      <c r="H349" s="25" t="str">
        <f aca="false">IF(G349="","",F349*G349)</f>
        <v/>
      </c>
    </row>
    <row r="350" customFormat="false" ht="15" hidden="false" customHeight="true" outlineLevel="0" collapsed="false">
      <c r="A350" s="23" t="n">
        <v>345</v>
      </c>
      <c r="B350" s="24"/>
      <c r="C350" s="23" t="s">
        <v>303</v>
      </c>
      <c r="D350" s="23" t="s">
        <v>253</v>
      </c>
      <c r="E350" s="23" t="s">
        <v>292</v>
      </c>
      <c r="F350" s="26" t="n">
        <v>45500</v>
      </c>
      <c r="G350" s="66"/>
      <c r="H350" s="25" t="str">
        <f aca="false">IF(G350="","",F350*G350)</f>
        <v/>
      </c>
    </row>
    <row r="351" customFormat="false" ht="15" hidden="false" customHeight="true" outlineLevel="0" collapsed="false">
      <c r="A351" s="23" t="n">
        <v>346</v>
      </c>
      <c r="B351" s="24"/>
      <c r="C351" s="23" t="s">
        <v>293</v>
      </c>
      <c r="D351" s="23" t="s">
        <v>253</v>
      </c>
      <c r="E351" s="23" t="s">
        <v>292</v>
      </c>
      <c r="F351" s="26" t="n">
        <v>55500</v>
      </c>
      <c r="G351" s="66"/>
      <c r="H351" s="25" t="str">
        <f aca="false">IF(G351="","",F351*G351)</f>
        <v/>
      </c>
    </row>
    <row r="352" customFormat="false" ht="15" hidden="false" customHeight="true" outlineLevel="0" collapsed="false">
      <c r="A352" s="23" t="n">
        <v>347</v>
      </c>
      <c r="B352" s="24"/>
      <c r="C352" s="23" t="s">
        <v>295</v>
      </c>
      <c r="D352" s="23" t="s">
        <v>253</v>
      </c>
      <c r="E352" s="23" t="s">
        <v>292</v>
      </c>
      <c r="F352" s="26" t="n">
        <v>71300</v>
      </c>
      <c r="G352" s="66"/>
      <c r="H352" s="25" t="str">
        <f aca="false">IF(G352="","",F352*G352)</f>
        <v/>
      </c>
    </row>
    <row r="353" customFormat="false" ht="15" hidden="false" customHeight="true" outlineLevel="0" collapsed="false">
      <c r="A353" s="23" t="n">
        <v>348</v>
      </c>
      <c r="B353" s="24"/>
      <c r="C353" s="23" t="s">
        <v>296</v>
      </c>
      <c r="D353" s="23" t="s">
        <v>253</v>
      </c>
      <c r="E353" s="23" t="s">
        <v>292</v>
      </c>
      <c r="F353" s="26" t="n">
        <v>82800</v>
      </c>
      <c r="G353" s="66"/>
      <c r="H353" s="25" t="str">
        <f aca="false">IF(G353="","",F353*G353)</f>
        <v/>
      </c>
    </row>
    <row r="354" customFormat="false" ht="15" hidden="false" customHeight="true" outlineLevel="0" collapsed="false">
      <c r="A354" s="18" t="n">
        <v>349</v>
      </c>
      <c r="B354" s="17" t="s">
        <v>369</v>
      </c>
      <c r="C354" s="18" t="s">
        <v>317</v>
      </c>
      <c r="D354" s="18" t="s">
        <v>318</v>
      </c>
      <c r="E354" s="18" t="s">
        <v>292</v>
      </c>
      <c r="F354" s="20" t="n">
        <v>3500</v>
      </c>
      <c r="G354" s="66"/>
      <c r="H354" s="19" t="str">
        <f aca="false">IF(G354="","",F354*G354)</f>
        <v/>
      </c>
    </row>
    <row r="355" customFormat="false" ht="15" hidden="false" customHeight="true" outlineLevel="0" collapsed="false">
      <c r="A355" s="18" t="n">
        <v>350</v>
      </c>
      <c r="B355" s="17"/>
      <c r="C355" s="18" t="s">
        <v>317</v>
      </c>
      <c r="D355" s="18" t="s">
        <v>272</v>
      </c>
      <c r="E355" s="18" t="s">
        <v>292</v>
      </c>
      <c r="F355" s="20" t="n">
        <v>8500</v>
      </c>
      <c r="G355" s="66"/>
      <c r="H355" s="19" t="str">
        <f aca="false">IF(G355="","",F355*G355)</f>
        <v/>
      </c>
    </row>
    <row r="356" customFormat="false" ht="15" hidden="false" customHeight="true" outlineLevel="0" collapsed="false">
      <c r="A356" s="18" t="n">
        <v>351</v>
      </c>
      <c r="B356" s="17"/>
      <c r="C356" s="18" t="s">
        <v>317</v>
      </c>
      <c r="D356" s="18" t="s">
        <v>268</v>
      </c>
      <c r="E356" s="18" t="s">
        <v>292</v>
      </c>
      <c r="F356" s="20" t="n">
        <v>9500</v>
      </c>
      <c r="G356" s="66"/>
      <c r="H356" s="19" t="str">
        <f aca="false">IF(G356="","",F356*G356)</f>
        <v/>
      </c>
    </row>
    <row r="357" customFormat="false" ht="15" hidden="false" customHeight="true" outlineLevel="0" collapsed="false">
      <c r="A357" s="18" t="n">
        <v>352</v>
      </c>
      <c r="B357" s="17"/>
      <c r="C357" s="18" t="s">
        <v>263</v>
      </c>
      <c r="D357" s="18" t="s">
        <v>274</v>
      </c>
      <c r="E357" s="18" t="s">
        <v>292</v>
      </c>
      <c r="F357" s="20" t="n">
        <v>26000</v>
      </c>
      <c r="G357" s="66"/>
      <c r="H357" s="19" t="str">
        <f aca="false">IF(G357="","",F357*G357)</f>
        <v/>
      </c>
    </row>
    <row r="358" customFormat="false" ht="15" hidden="false" customHeight="true" outlineLevel="0" collapsed="false">
      <c r="A358" s="18" t="n">
        <v>353</v>
      </c>
      <c r="B358" s="17"/>
      <c r="C358" s="18" t="s">
        <v>291</v>
      </c>
      <c r="D358" s="18" t="s">
        <v>268</v>
      </c>
      <c r="E358" s="18" t="s">
        <v>292</v>
      </c>
      <c r="F358" s="20" t="n">
        <v>28500</v>
      </c>
      <c r="G358" s="66"/>
      <c r="H358" s="19" t="str">
        <f aca="false">IF(G358="","",F358*G358)</f>
        <v/>
      </c>
    </row>
    <row r="359" customFormat="false" ht="15" hidden="false" customHeight="true" outlineLevel="0" collapsed="false">
      <c r="A359" s="18" t="n">
        <v>354</v>
      </c>
      <c r="B359" s="17"/>
      <c r="C359" s="18" t="s">
        <v>303</v>
      </c>
      <c r="D359" s="18" t="s">
        <v>310</v>
      </c>
      <c r="E359" s="18" t="s">
        <v>292</v>
      </c>
      <c r="F359" s="20" t="n">
        <v>35500</v>
      </c>
      <c r="G359" s="66"/>
      <c r="H359" s="19" t="str">
        <f aca="false">IF(G359="","",F359*G359)</f>
        <v/>
      </c>
    </row>
    <row r="360" customFormat="false" ht="15" hidden="false" customHeight="true" outlineLevel="0" collapsed="false">
      <c r="A360" s="18" t="n">
        <v>355</v>
      </c>
      <c r="B360" s="17"/>
      <c r="C360" s="18" t="s">
        <v>293</v>
      </c>
      <c r="D360" s="18" t="s">
        <v>310</v>
      </c>
      <c r="E360" s="18" t="s">
        <v>292</v>
      </c>
      <c r="F360" s="20" t="n">
        <v>50000</v>
      </c>
      <c r="G360" s="66"/>
      <c r="H360" s="19" t="str">
        <f aca="false">IF(G360="","",F360*G360)</f>
        <v/>
      </c>
    </row>
    <row r="361" customFormat="false" ht="15" hidden="false" customHeight="true" outlineLevel="0" collapsed="false">
      <c r="A361" s="18" t="n">
        <v>356</v>
      </c>
      <c r="B361" s="17"/>
      <c r="C361" s="18" t="s">
        <v>295</v>
      </c>
      <c r="D361" s="18" t="s">
        <v>310</v>
      </c>
      <c r="E361" s="18" t="s">
        <v>292</v>
      </c>
      <c r="F361" s="20" t="n">
        <v>55500</v>
      </c>
      <c r="G361" s="66"/>
      <c r="H361" s="19" t="str">
        <f aca="false">IF(G361="","",F361*G361)</f>
        <v/>
      </c>
    </row>
    <row r="362" customFormat="false" ht="15" hidden="false" customHeight="true" outlineLevel="0" collapsed="false">
      <c r="A362" s="23" t="n">
        <v>357</v>
      </c>
      <c r="B362" s="24" t="s">
        <v>370</v>
      </c>
      <c r="C362" s="23" t="s">
        <v>263</v>
      </c>
      <c r="D362" s="23" t="s">
        <v>274</v>
      </c>
      <c r="E362" s="23" t="s">
        <v>292</v>
      </c>
      <c r="F362" s="26" t="n">
        <v>36000</v>
      </c>
      <c r="G362" s="66"/>
      <c r="H362" s="25" t="str">
        <f aca="false">IF(G362="","",F362*G362)</f>
        <v/>
      </c>
    </row>
    <row r="363" customFormat="false" ht="15" hidden="false" customHeight="true" outlineLevel="0" collapsed="false">
      <c r="A363" s="23" t="n">
        <v>358</v>
      </c>
      <c r="B363" s="24"/>
      <c r="C363" s="23" t="s">
        <v>291</v>
      </c>
      <c r="D363" s="23" t="s">
        <v>302</v>
      </c>
      <c r="E363" s="23" t="s">
        <v>292</v>
      </c>
      <c r="F363" s="26" t="n">
        <v>45500</v>
      </c>
      <c r="G363" s="66"/>
      <c r="H363" s="25" t="str">
        <f aca="false">IF(G363="","",F363*G363)</f>
        <v/>
      </c>
    </row>
    <row r="364" customFormat="false" ht="15" hidden="false" customHeight="true" outlineLevel="0" collapsed="false">
      <c r="A364" s="23" t="n">
        <v>359</v>
      </c>
      <c r="B364" s="24"/>
      <c r="C364" s="23" t="s">
        <v>303</v>
      </c>
      <c r="D364" s="23" t="s">
        <v>302</v>
      </c>
      <c r="E364" s="23" t="s">
        <v>292</v>
      </c>
      <c r="F364" s="26" t="n">
        <v>50600</v>
      </c>
      <c r="G364" s="66"/>
      <c r="H364" s="25" t="str">
        <f aca="false">IF(G364="","",F364*G364)</f>
        <v/>
      </c>
    </row>
    <row r="365" customFormat="false" ht="15" hidden="false" customHeight="true" outlineLevel="0" collapsed="false">
      <c r="A365" s="23" t="n">
        <v>360</v>
      </c>
      <c r="B365" s="24"/>
      <c r="C365" s="23" t="s">
        <v>293</v>
      </c>
      <c r="D365" s="23" t="s">
        <v>302</v>
      </c>
      <c r="E365" s="23" t="s">
        <v>292</v>
      </c>
      <c r="F365" s="26" t="n">
        <v>71000</v>
      </c>
      <c r="G365" s="66"/>
      <c r="H365" s="25" t="str">
        <f aca="false">IF(G365="","",F365*G365)</f>
        <v/>
      </c>
    </row>
    <row r="366" customFormat="false" ht="15" hidden="false" customHeight="true" outlineLevel="0" collapsed="false">
      <c r="A366" s="23" t="n">
        <v>361</v>
      </c>
      <c r="B366" s="24"/>
      <c r="C366" s="23" t="s">
        <v>295</v>
      </c>
      <c r="D366" s="23" t="s">
        <v>302</v>
      </c>
      <c r="E366" s="23" t="s">
        <v>292</v>
      </c>
      <c r="F366" s="26" t="n">
        <v>95000</v>
      </c>
      <c r="G366" s="67"/>
      <c r="H366" s="25" t="str">
        <f aca="false">IF(G366="","",F366*G366)</f>
        <v/>
      </c>
    </row>
    <row r="367" customFormat="false" ht="15" hidden="false" customHeight="true" outlineLevel="0" collapsed="false">
      <c r="A367" s="23" t="n">
        <v>362</v>
      </c>
      <c r="B367" s="24"/>
      <c r="C367" s="23" t="s">
        <v>296</v>
      </c>
      <c r="D367" s="23" t="s">
        <v>302</v>
      </c>
      <c r="E367" s="23" t="s">
        <v>292</v>
      </c>
      <c r="F367" s="26" t="n">
        <v>120000</v>
      </c>
      <c r="G367" s="67"/>
      <c r="H367" s="25" t="str">
        <f aca="false">IF(G367="","",F367*G367)</f>
        <v/>
      </c>
    </row>
    <row r="368" customFormat="false" ht="15" hidden="false" customHeight="true" outlineLevel="0" collapsed="false">
      <c r="A368" s="18" t="n">
        <v>363</v>
      </c>
      <c r="B368" s="17" t="s">
        <v>371</v>
      </c>
      <c r="C368" s="18" t="s">
        <v>254</v>
      </c>
      <c r="D368" s="18" t="s">
        <v>253</v>
      </c>
      <c r="E368" s="18" t="s">
        <v>292</v>
      </c>
      <c r="F368" s="20" t="n">
        <v>29500</v>
      </c>
      <c r="G368" s="66"/>
      <c r="H368" s="19" t="str">
        <f aca="false">IF(G368="","",F368*G368)</f>
        <v/>
      </c>
    </row>
    <row r="369" customFormat="false" ht="15" hidden="false" customHeight="true" outlineLevel="0" collapsed="false">
      <c r="A369" s="18" t="n">
        <v>364</v>
      </c>
      <c r="B369" s="17"/>
      <c r="C369" s="18" t="s">
        <v>255</v>
      </c>
      <c r="D369" s="18" t="s">
        <v>253</v>
      </c>
      <c r="E369" s="18" t="s">
        <v>292</v>
      </c>
      <c r="F369" s="20" t="n">
        <v>31000</v>
      </c>
      <c r="G369" s="66"/>
      <c r="H369" s="19" t="str">
        <f aca="false">IF(G369="","",F369*G369)</f>
        <v/>
      </c>
    </row>
    <row r="370" customFormat="false" ht="15" hidden="false" customHeight="true" outlineLevel="0" collapsed="false">
      <c r="A370" s="18" t="n">
        <v>365</v>
      </c>
      <c r="B370" s="17"/>
      <c r="C370" s="18" t="s">
        <v>262</v>
      </c>
      <c r="D370" s="18" t="s">
        <v>253</v>
      </c>
      <c r="E370" s="18" t="s">
        <v>292</v>
      </c>
      <c r="F370" s="20" t="n">
        <v>36000</v>
      </c>
      <c r="G370" s="66"/>
      <c r="H370" s="19" t="str">
        <f aca="false">IF(G370="","",F370*G370)</f>
        <v/>
      </c>
    </row>
    <row r="371" customFormat="false" ht="15" hidden="false" customHeight="true" outlineLevel="0" collapsed="false">
      <c r="A371" s="18" t="n">
        <v>366</v>
      </c>
      <c r="B371" s="17"/>
      <c r="C371" s="18" t="s">
        <v>263</v>
      </c>
      <c r="D371" s="18" t="s">
        <v>253</v>
      </c>
      <c r="E371" s="18" t="s">
        <v>292</v>
      </c>
      <c r="F371" s="20" t="n">
        <v>41000</v>
      </c>
      <c r="G371" s="66"/>
      <c r="H371" s="19" t="str">
        <f aca="false">IF(G371="","",F371*G371)</f>
        <v/>
      </c>
    </row>
    <row r="372" customFormat="false" ht="15" hidden="false" customHeight="true" outlineLevel="0" collapsed="false">
      <c r="A372" s="18" t="n">
        <v>367</v>
      </c>
      <c r="B372" s="17"/>
      <c r="C372" s="18" t="s">
        <v>291</v>
      </c>
      <c r="D372" s="18" t="s">
        <v>253</v>
      </c>
      <c r="E372" s="18" t="s">
        <v>292</v>
      </c>
      <c r="F372" s="20" t="n">
        <v>58000</v>
      </c>
      <c r="G372" s="66"/>
      <c r="H372" s="19" t="str">
        <f aca="false">IF(G372="","",F372*G372)</f>
        <v/>
      </c>
    </row>
    <row r="373" customFormat="false" ht="15" hidden="false" customHeight="true" outlineLevel="0" collapsed="false">
      <c r="A373" s="18" t="n">
        <v>368</v>
      </c>
      <c r="B373" s="17"/>
      <c r="C373" s="18" t="s">
        <v>303</v>
      </c>
      <c r="D373" s="18" t="s">
        <v>253</v>
      </c>
      <c r="E373" s="18" t="s">
        <v>292</v>
      </c>
      <c r="F373" s="20" t="n">
        <v>68000</v>
      </c>
      <c r="G373" s="66"/>
      <c r="H373" s="19" t="str">
        <f aca="false">IF(G373="","",F373*G373)</f>
        <v/>
      </c>
    </row>
    <row r="374" customFormat="false" ht="15" hidden="false" customHeight="true" outlineLevel="0" collapsed="false">
      <c r="A374" s="18" t="n">
        <v>369</v>
      </c>
      <c r="B374" s="17"/>
      <c r="C374" s="18" t="s">
        <v>254</v>
      </c>
      <c r="D374" s="18" t="s">
        <v>372</v>
      </c>
      <c r="E374" s="18" t="s">
        <v>292</v>
      </c>
      <c r="F374" s="20" t="n">
        <v>29500</v>
      </c>
      <c r="G374" s="66"/>
      <c r="H374" s="19" t="str">
        <f aca="false">IF(G374="","",F374*G374)</f>
        <v/>
      </c>
    </row>
    <row r="375" customFormat="false" ht="15" hidden="false" customHeight="true" outlineLevel="0" collapsed="false">
      <c r="A375" s="18" t="n">
        <v>370</v>
      </c>
      <c r="B375" s="17"/>
      <c r="C375" s="18" t="s">
        <v>255</v>
      </c>
      <c r="D375" s="18" t="s">
        <v>372</v>
      </c>
      <c r="E375" s="18" t="s">
        <v>292</v>
      </c>
      <c r="F375" s="20" t="n">
        <v>31000</v>
      </c>
      <c r="G375" s="66"/>
      <c r="H375" s="19" t="str">
        <f aca="false">IF(G375="","",F375*G375)</f>
        <v/>
      </c>
    </row>
    <row r="376" customFormat="false" ht="15" hidden="false" customHeight="true" outlineLevel="0" collapsed="false">
      <c r="A376" s="18" t="n">
        <v>371</v>
      </c>
      <c r="B376" s="17"/>
      <c r="C376" s="18" t="s">
        <v>262</v>
      </c>
      <c r="D376" s="18" t="s">
        <v>372</v>
      </c>
      <c r="E376" s="18" t="s">
        <v>292</v>
      </c>
      <c r="F376" s="20" t="n">
        <v>36000</v>
      </c>
      <c r="G376" s="66"/>
      <c r="H376" s="19" t="str">
        <f aca="false">IF(G376="","",F376*G376)</f>
        <v/>
      </c>
    </row>
    <row r="377" customFormat="false" ht="15" hidden="false" customHeight="true" outlineLevel="0" collapsed="false">
      <c r="A377" s="18" t="n">
        <v>372</v>
      </c>
      <c r="B377" s="17"/>
      <c r="C377" s="18" t="s">
        <v>263</v>
      </c>
      <c r="D377" s="18" t="s">
        <v>372</v>
      </c>
      <c r="E377" s="18" t="s">
        <v>292</v>
      </c>
      <c r="F377" s="20" t="n">
        <v>41000</v>
      </c>
      <c r="G377" s="66"/>
      <c r="H377" s="19" t="str">
        <f aca="false">IF(G377="","",F377*G377)</f>
        <v/>
      </c>
    </row>
    <row r="378" customFormat="false" ht="15" hidden="false" customHeight="true" outlineLevel="0" collapsed="false">
      <c r="A378" s="18" t="n">
        <v>373</v>
      </c>
      <c r="B378" s="17"/>
      <c r="C378" s="18" t="s">
        <v>291</v>
      </c>
      <c r="D378" s="18" t="s">
        <v>372</v>
      </c>
      <c r="E378" s="18" t="s">
        <v>292</v>
      </c>
      <c r="F378" s="20" t="n">
        <v>58000</v>
      </c>
      <c r="G378" s="66"/>
      <c r="H378" s="19" t="str">
        <f aca="false">IF(G378="","",F378*G378)</f>
        <v/>
      </c>
    </row>
    <row r="379" customFormat="false" ht="15" hidden="false" customHeight="true" outlineLevel="0" collapsed="false">
      <c r="A379" s="18" t="n">
        <v>374</v>
      </c>
      <c r="B379" s="17"/>
      <c r="C379" s="18" t="s">
        <v>303</v>
      </c>
      <c r="D379" s="18" t="s">
        <v>372</v>
      </c>
      <c r="E379" s="18" t="s">
        <v>292</v>
      </c>
      <c r="F379" s="20" t="n">
        <v>68000</v>
      </c>
      <c r="G379" s="66"/>
      <c r="H379" s="19" t="str">
        <f aca="false">IF(G379="","",F379*G379)</f>
        <v/>
      </c>
    </row>
    <row r="380" customFormat="false" ht="31.5" hidden="false" customHeight="true" outlineLevel="0" collapsed="false">
      <c r="A380" s="18" t="n">
        <v>375</v>
      </c>
      <c r="B380" s="17" t="s">
        <v>373</v>
      </c>
      <c r="C380" s="18" t="s">
        <v>317</v>
      </c>
      <c r="D380" s="18" t="s">
        <v>374</v>
      </c>
      <c r="E380" s="18" t="s">
        <v>292</v>
      </c>
      <c r="F380" s="20" t="n">
        <v>9500</v>
      </c>
      <c r="G380" s="66"/>
      <c r="H380" s="19" t="str">
        <f aca="false">IF(G380="","",F380*G380)</f>
        <v/>
      </c>
    </row>
    <row r="381" customFormat="false" ht="15" hidden="false" customHeight="true" outlineLevel="0" collapsed="false">
      <c r="A381" s="23" t="n">
        <v>376</v>
      </c>
      <c r="B381" s="24" t="s">
        <v>375</v>
      </c>
      <c r="C381" s="23" t="s">
        <v>317</v>
      </c>
      <c r="D381" s="23" t="s">
        <v>318</v>
      </c>
      <c r="E381" s="23" t="s">
        <v>292</v>
      </c>
      <c r="F381" s="26" t="n">
        <v>13500</v>
      </c>
      <c r="G381" s="66"/>
      <c r="H381" s="25" t="str">
        <f aca="false">IF(G381="","",F381*G381)</f>
        <v/>
      </c>
    </row>
    <row r="382" customFormat="false" ht="15" hidden="false" customHeight="true" outlineLevel="0" collapsed="false">
      <c r="A382" s="23" t="n">
        <v>377</v>
      </c>
      <c r="B382" s="24"/>
      <c r="C382" s="23" t="s">
        <v>317</v>
      </c>
      <c r="D382" s="23" t="s">
        <v>257</v>
      </c>
      <c r="E382" s="23" t="s">
        <v>292</v>
      </c>
      <c r="F382" s="26" t="n">
        <v>18500</v>
      </c>
      <c r="G382" s="66"/>
      <c r="H382" s="25" t="str">
        <f aca="false">IF(G382="","",F382*G382)</f>
        <v/>
      </c>
    </row>
    <row r="383" customFormat="false" ht="15" hidden="false" customHeight="true" outlineLevel="0" collapsed="false">
      <c r="A383" s="23" t="n">
        <v>378</v>
      </c>
      <c r="B383" s="24"/>
      <c r="C383" s="23" t="s">
        <v>317</v>
      </c>
      <c r="D383" s="23" t="s">
        <v>257</v>
      </c>
      <c r="E383" s="23" t="s">
        <v>292</v>
      </c>
      <c r="F383" s="26" t="n">
        <v>21000</v>
      </c>
      <c r="G383" s="66"/>
      <c r="H383" s="25" t="str">
        <f aca="false">IF(G383="","",F383*G383)</f>
        <v/>
      </c>
    </row>
    <row r="384" customFormat="false" ht="15" hidden="false" customHeight="true" outlineLevel="0" collapsed="false">
      <c r="A384" s="23" t="n">
        <v>379</v>
      </c>
      <c r="B384" s="24"/>
      <c r="C384" s="23" t="s">
        <v>317</v>
      </c>
      <c r="D384" s="23" t="s">
        <v>310</v>
      </c>
      <c r="E384" s="23" t="s">
        <v>292</v>
      </c>
      <c r="F384" s="26" t="n">
        <v>26000</v>
      </c>
      <c r="G384" s="66"/>
      <c r="H384" s="25" t="str">
        <f aca="false">IF(G384="","",F384*G384)</f>
        <v/>
      </c>
    </row>
    <row r="385" customFormat="false" ht="15" hidden="false" customHeight="true" outlineLevel="0" collapsed="false">
      <c r="A385" s="18" t="n">
        <v>380</v>
      </c>
      <c r="B385" s="17" t="s">
        <v>376</v>
      </c>
      <c r="C385" s="18" t="s">
        <v>317</v>
      </c>
      <c r="D385" s="18" t="s">
        <v>272</v>
      </c>
      <c r="E385" s="18" t="s">
        <v>292</v>
      </c>
      <c r="F385" s="20" t="n">
        <v>9500</v>
      </c>
      <c r="G385" s="66"/>
      <c r="H385" s="19" t="str">
        <f aca="false">IF(G385="","",F385*G385)</f>
        <v/>
      </c>
    </row>
    <row r="386" customFormat="false" ht="15" hidden="false" customHeight="true" outlineLevel="0" collapsed="false">
      <c r="A386" s="18" t="n">
        <v>381</v>
      </c>
      <c r="B386" s="17"/>
      <c r="C386" s="18" t="s">
        <v>317</v>
      </c>
      <c r="D386" s="18" t="s">
        <v>268</v>
      </c>
      <c r="E386" s="18" t="s">
        <v>292</v>
      </c>
      <c r="F386" s="20" t="n">
        <v>15000</v>
      </c>
      <c r="G386" s="66"/>
      <c r="H386" s="19" t="str">
        <f aca="false">IF(G386="","",F386*G386)</f>
        <v/>
      </c>
    </row>
    <row r="387" customFormat="false" ht="15" hidden="false" customHeight="true" outlineLevel="0" collapsed="false">
      <c r="A387" s="23" t="n">
        <v>382</v>
      </c>
      <c r="B387" s="24" t="s">
        <v>377</v>
      </c>
      <c r="C387" s="23" t="s">
        <v>317</v>
      </c>
      <c r="D387" s="23" t="s">
        <v>272</v>
      </c>
      <c r="E387" s="23" t="s">
        <v>292</v>
      </c>
      <c r="F387" s="26" t="n">
        <v>9500</v>
      </c>
      <c r="G387" s="66"/>
      <c r="H387" s="25" t="str">
        <f aca="false">IF(G387="","",F387*G387)</f>
        <v/>
      </c>
    </row>
    <row r="388" customFormat="false" ht="15" hidden="false" customHeight="true" outlineLevel="0" collapsed="false">
      <c r="A388" s="23" t="n">
        <v>383</v>
      </c>
      <c r="B388" s="24"/>
      <c r="C388" s="23" t="s">
        <v>317</v>
      </c>
      <c r="D388" s="23" t="s">
        <v>268</v>
      </c>
      <c r="E388" s="23" t="s">
        <v>292</v>
      </c>
      <c r="F388" s="26" t="n">
        <v>12000</v>
      </c>
      <c r="G388" s="66"/>
      <c r="H388" s="25" t="str">
        <f aca="false">IF(G388="","",F388*G388)</f>
        <v/>
      </c>
    </row>
    <row r="389" customFormat="false" ht="15" hidden="false" customHeight="true" outlineLevel="0" collapsed="false">
      <c r="A389" s="18" t="n">
        <v>384</v>
      </c>
      <c r="B389" s="17" t="s">
        <v>378</v>
      </c>
      <c r="C389" s="18" t="s">
        <v>293</v>
      </c>
      <c r="D389" s="18" t="s">
        <v>294</v>
      </c>
      <c r="E389" s="18" t="s">
        <v>292</v>
      </c>
      <c r="F389" s="20" t="n">
        <v>33500</v>
      </c>
      <c r="G389" s="66"/>
      <c r="H389" s="19" t="str">
        <f aca="false">IF(G389="","",F389*G389)</f>
        <v/>
      </c>
    </row>
    <row r="390" customFormat="false" ht="15" hidden="false" customHeight="true" outlineLevel="0" collapsed="false">
      <c r="A390" s="18" t="n">
        <v>385</v>
      </c>
      <c r="B390" s="17"/>
      <c r="C390" s="18" t="s">
        <v>295</v>
      </c>
      <c r="D390" s="18" t="s">
        <v>306</v>
      </c>
      <c r="E390" s="18" t="s">
        <v>292</v>
      </c>
      <c r="F390" s="20" t="n">
        <v>41000</v>
      </c>
      <c r="G390" s="66"/>
      <c r="H390" s="19" t="str">
        <f aca="false">IF(G390="","",F390*G390)</f>
        <v/>
      </c>
    </row>
    <row r="391" customFormat="false" ht="15" hidden="false" customHeight="true" outlineLevel="0" collapsed="false">
      <c r="A391" s="18" t="n">
        <v>386</v>
      </c>
      <c r="B391" s="17"/>
      <c r="C391" s="18" t="s">
        <v>296</v>
      </c>
      <c r="D391" s="18" t="s">
        <v>306</v>
      </c>
      <c r="E391" s="18" t="s">
        <v>292</v>
      </c>
      <c r="F391" s="20" t="n">
        <v>57000</v>
      </c>
      <c r="G391" s="66"/>
      <c r="H391" s="19" t="str">
        <f aca="false">IF(G391="","",F391*G391)</f>
        <v/>
      </c>
    </row>
    <row r="392" customFormat="false" ht="15" hidden="false" customHeight="true" outlineLevel="0" collapsed="false">
      <c r="A392" s="23" t="n">
        <v>387</v>
      </c>
      <c r="B392" s="24" t="s">
        <v>379</v>
      </c>
      <c r="C392" s="23" t="s">
        <v>317</v>
      </c>
      <c r="D392" s="23" t="s">
        <v>380</v>
      </c>
      <c r="E392" s="23" t="s">
        <v>292</v>
      </c>
      <c r="F392" s="26" t="n">
        <v>3500</v>
      </c>
      <c r="G392" s="66"/>
      <c r="H392" s="25" t="str">
        <f aca="false">IF(G392="","",F392*G392)</f>
        <v/>
      </c>
    </row>
    <row r="393" customFormat="false" ht="15" hidden="false" customHeight="true" outlineLevel="0" collapsed="false">
      <c r="A393" s="23" t="n">
        <v>388</v>
      </c>
      <c r="B393" s="24"/>
      <c r="C393" s="23" t="s">
        <v>317</v>
      </c>
      <c r="D393" s="23" t="s">
        <v>318</v>
      </c>
      <c r="E393" s="23" t="s">
        <v>292</v>
      </c>
      <c r="F393" s="26" t="n">
        <v>5700</v>
      </c>
      <c r="G393" s="66"/>
      <c r="H393" s="25" t="str">
        <f aca="false">IF(G393="","",F393*G393)</f>
        <v/>
      </c>
    </row>
    <row r="394" customFormat="false" ht="15" hidden="false" customHeight="true" outlineLevel="0" collapsed="false">
      <c r="A394" s="23" t="n">
        <v>389</v>
      </c>
      <c r="B394" s="24"/>
      <c r="C394" s="23" t="s">
        <v>317</v>
      </c>
      <c r="D394" s="23" t="s">
        <v>272</v>
      </c>
      <c r="E394" s="23" t="s">
        <v>292</v>
      </c>
      <c r="F394" s="26" t="n">
        <v>9500</v>
      </c>
      <c r="G394" s="66"/>
      <c r="H394" s="25" t="str">
        <f aca="false">IF(G394="","",F394*G394)</f>
        <v/>
      </c>
    </row>
    <row r="395" customFormat="false" ht="15" hidden="false" customHeight="true" outlineLevel="0" collapsed="false">
      <c r="A395" s="23" t="n">
        <v>390</v>
      </c>
      <c r="B395" s="24"/>
      <c r="C395" s="23" t="s">
        <v>317</v>
      </c>
      <c r="D395" s="23" t="s">
        <v>268</v>
      </c>
      <c r="E395" s="23" t="s">
        <v>292</v>
      </c>
      <c r="F395" s="26" t="n">
        <v>15000</v>
      </c>
      <c r="G395" s="66"/>
      <c r="H395" s="25" t="str">
        <f aca="false">IF(G395="","",F395*G395)</f>
        <v/>
      </c>
    </row>
    <row r="396" customFormat="false" ht="15" hidden="false" customHeight="true" outlineLevel="0" collapsed="false">
      <c r="A396" s="23" t="n">
        <v>391</v>
      </c>
      <c r="B396" s="24"/>
      <c r="C396" s="23" t="s">
        <v>255</v>
      </c>
      <c r="D396" s="23" t="s">
        <v>272</v>
      </c>
      <c r="E396" s="23" t="s">
        <v>292</v>
      </c>
      <c r="F396" s="26" t="n">
        <v>18500</v>
      </c>
      <c r="G396" s="66"/>
      <c r="H396" s="25" t="str">
        <f aca="false">IF(G396="","",F396*G396)</f>
        <v/>
      </c>
    </row>
    <row r="397" customFormat="false" ht="15" hidden="false" customHeight="true" outlineLevel="0" collapsed="false">
      <c r="A397" s="23" t="n">
        <v>392</v>
      </c>
      <c r="B397" s="24"/>
      <c r="C397" s="23" t="s">
        <v>262</v>
      </c>
      <c r="D397" s="23" t="s">
        <v>268</v>
      </c>
      <c r="E397" s="23" t="s">
        <v>292</v>
      </c>
      <c r="F397" s="26" t="n">
        <v>23500</v>
      </c>
      <c r="G397" s="66"/>
      <c r="H397" s="25" t="str">
        <f aca="false">IF(G397="","",F397*G397)</f>
        <v/>
      </c>
    </row>
    <row r="398" customFormat="false" ht="15" hidden="false" customHeight="true" outlineLevel="0" collapsed="false">
      <c r="A398" s="23" t="n">
        <v>393</v>
      </c>
      <c r="B398" s="24"/>
      <c r="C398" s="23" t="s">
        <v>263</v>
      </c>
      <c r="D398" s="23" t="s">
        <v>310</v>
      </c>
      <c r="E398" s="23" t="s">
        <v>292</v>
      </c>
      <c r="F398" s="26" t="n">
        <v>31000</v>
      </c>
      <c r="G398" s="66"/>
      <c r="H398" s="25" t="str">
        <f aca="false">IF(G398="","",F398*G398)</f>
        <v/>
      </c>
    </row>
    <row r="399" customFormat="false" ht="15" hidden="false" customHeight="true" outlineLevel="0" collapsed="false">
      <c r="A399" s="23" t="n">
        <v>394</v>
      </c>
      <c r="B399" s="24" t="s">
        <v>381</v>
      </c>
      <c r="C399" s="23" t="s">
        <v>254</v>
      </c>
      <c r="D399" s="23" t="s">
        <v>253</v>
      </c>
      <c r="E399" s="23" t="s">
        <v>292</v>
      </c>
      <c r="F399" s="26" t="n">
        <v>26000</v>
      </c>
      <c r="G399" s="66"/>
      <c r="H399" s="25" t="str">
        <f aca="false">IF(G399="","",F399*G399)</f>
        <v/>
      </c>
    </row>
    <row r="400" customFormat="false" ht="15" hidden="false" customHeight="true" outlineLevel="0" collapsed="false">
      <c r="A400" s="23" t="n">
        <v>395</v>
      </c>
      <c r="B400" s="24"/>
      <c r="C400" s="23" t="s">
        <v>255</v>
      </c>
      <c r="D400" s="23" t="s">
        <v>253</v>
      </c>
      <c r="E400" s="23" t="s">
        <v>292</v>
      </c>
      <c r="F400" s="26" t="n">
        <v>28500</v>
      </c>
      <c r="G400" s="66"/>
      <c r="H400" s="25" t="str">
        <f aca="false">IF(G400="","",F400*G400)</f>
        <v/>
      </c>
    </row>
    <row r="401" customFormat="false" ht="15" hidden="false" customHeight="true" outlineLevel="0" collapsed="false">
      <c r="A401" s="23" t="n">
        <v>396</v>
      </c>
      <c r="B401" s="24"/>
      <c r="C401" s="23" t="s">
        <v>262</v>
      </c>
      <c r="D401" s="23" t="s">
        <v>253</v>
      </c>
      <c r="E401" s="23" t="s">
        <v>292</v>
      </c>
      <c r="F401" s="26" t="n">
        <v>31000</v>
      </c>
      <c r="G401" s="66"/>
      <c r="H401" s="25" t="str">
        <f aca="false">IF(G401="","",F401*G401)</f>
        <v/>
      </c>
    </row>
    <row r="402" customFormat="false" ht="15" hidden="false" customHeight="true" outlineLevel="0" collapsed="false">
      <c r="A402" s="23" t="n">
        <v>397</v>
      </c>
      <c r="B402" s="24"/>
      <c r="C402" s="23" t="s">
        <v>263</v>
      </c>
      <c r="D402" s="23" t="s">
        <v>253</v>
      </c>
      <c r="E402" s="23" t="s">
        <v>292</v>
      </c>
      <c r="F402" s="26" t="n">
        <v>36000</v>
      </c>
      <c r="G402" s="66"/>
      <c r="H402" s="25" t="str">
        <f aca="false">IF(G402="","",F402*G402)</f>
        <v/>
      </c>
    </row>
    <row r="403" customFormat="false" ht="15" hidden="false" customHeight="true" outlineLevel="0" collapsed="false">
      <c r="A403" s="23" t="n">
        <v>398</v>
      </c>
      <c r="B403" s="24"/>
      <c r="C403" s="23" t="s">
        <v>291</v>
      </c>
      <c r="D403" s="23" t="s">
        <v>253</v>
      </c>
      <c r="E403" s="23" t="s">
        <v>292</v>
      </c>
      <c r="F403" s="26" t="n">
        <v>45500</v>
      </c>
      <c r="G403" s="66"/>
      <c r="H403" s="25" t="str">
        <f aca="false">IF(G403="","",F403*G403)</f>
        <v/>
      </c>
    </row>
    <row r="404" customFormat="false" ht="15" hidden="false" customHeight="true" outlineLevel="0" collapsed="false">
      <c r="A404" s="23" t="n">
        <v>399</v>
      </c>
      <c r="B404" s="24"/>
      <c r="C404" s="23" t="s">
        <v>303</v>
      </c>
      <c r="D404" s="23" t="s">
        <v>253</v>
      </c>
      <c r="E404" s="23" t="s">
        <v>292</v>
      </c>
      <c r="F404" s="26" t="n">
        <v>55500</v>
      </c>
      <c r="G404" s="66"/>
      <c r="H404" s="25" t="str">
        <f aca="false">IF(G404="","",F404*G404)</f>
        <v/>
      </c>
    </row>
    <row r="405" customFormat="false" ht="15" hidden="false" customHeight="true" outlineLevel="0" collapsed="false">
      <c r="A405" s="23" t="n">
        <v>400</v>
      </c>
      <c r="B405" s="24"/>
      <c r="C405" s="23" t="s">
        <v>293</v>
      </c>
      <c r="D405" s="23" t="s">
        <v>253</v>
      </c>
      <c r="E405" s="23" t="s">
        <v>292</v>
      </c>
      <c r="F405" s="26" t="n">
        <v>80000</v>
      </c>
      <c r="G405" s="66"/>
      <c r="H405" s="25" t="str">
        <f aca="false">IF(G405="","",F405*G405)</f>
        <v/>
      </c>
    </row>
    <row r="406" customFormat="false" ht="15" hidden="false" customHeight="true" outlineLevel="0" collapsed="false">
      <c r="A406" s="23" t="n">
        <v>401</v>
      </c>
      <c r="B406" s="24"/>
      <c r="C406" s="23" t="s">
        <v>295</v>
      </c>
      <c r="D406" s="23" t="s">
        <v>253</v>
      </c>
      <c r="E406" s="23" t="s">
        <v>292</v>
      </c>
      <c r="F406" s="26" t="n">
        <v>91080</v>
      </c>
      <c r="G406" s="66"/>
      <c r="H406" s="25" t="str">
        <f aca="false">IF(G406="","",F406*G406)</f>
        <v/>
      </c>
    </row>
    <row r="407" customFormat="false" ht="15" hidden="false" customHeight="true" outlineLevel="0" collapsed="false">
      <c r="A407" s="23" t="n">
        <v>402</v>
      </c>
      <c r="B407" s="24"/>
      <c r="C407" s="23" t="s">
        <v>296</v>
      </c>
      <c r="D407" s="23" t="s">
        <v>253</v>
      </c>
      <c r="E407" s="23" t="s">
        <v>292</v>
      </c>
      <c r="F407" s="26" t="n">
        <v>110000</v>
      </c>
      <c r="G407" s="66"/>
      <c r="H407" s="25" t="str">
        <f aca="false">IF(G407="","",F407*G407)</f>
        <v/>
      </c>
    </row>
    <row r="408" customFormat="false" ht="15" hidden="false" customHeight="true" outlineLevel="0" collapsed="false">
      <c r="A408" s="18" t="n">
        <v>403</v>
      </c>
      <c r="B408" s="17" t="s">
        <v>382</v>
      </c>
      <c r="C408" s="18" t="s">
        <v>254</v>
      </c>
      <c r="D408" s="18" t="s">
        <v>253</v>
      </c>
      <c r="E408" s="18" t="s">
        <v>292</v>
      </c>
      <c r="F408" s="20" t="n">
        <v>26000</v>
      </c>
      <c r="G408" s="66"/>
      <c r="H408" s="19" t="str">
        <f aca="false">IF(G408="","",F408*G408)</f>
        <v/>
      </c>
    </row>
    <row r="409" customFormat="false" ht="15" hidden="false" customHeight="true" outlineLevel="0" collapsed="false">
      <c r="A409" s="18" t="n">
        <v>404</v>
      </c>
      <c r="B409" s="17"/>
      <c r="C409" s="18" t="s">
        <v>255</v>
      </c>
      <c r="D409" s="18" t="s">
        <v>253</v>
      </c>
      <c r="E409" s="18" t="s">
        <v>292</v>
      </c>
      <c r="F409" s="20" t="n">
        <v>28500</v>
      </c>
      <c r="G409" s="66"/>
      <c r="H409" s="19" t="str">
        <f aca="false">IF(G409="","",F409*G409)</f>
        <v/>
      </c>
    </row>
    <row r="410" customFormat="false" ht="15" hidden="false" customHeight="true" outlineLevel="0" collapsed="false">
      <c r="A410" s="18" t="n">
        <v>405</v>
      </c>
      <c r="B410" s="17"/>
      <c r="C410" s="18" t="s">
        <v>262</v>
      </c>
      <c r="D410" s="18" t="s">
        <v>253</v>
      </c>
      <c r="E410" s="18" t="s">
        <v>292</v>
      </c>
      <c r="F410" s="20" t="n">
        <v>31000</v>
      </c>
      <c r="G410" s="66"/>
      <c r="H410" s="19" t="str">
        <f aca="false">IF(G410="","",F410*G410)</f>
        <v/>
      </c>
    </row>
    <row r="411" customFormat="false" ht="15" hidden="false" customHeight="true" outlineLevel="0" collapsed="false">
      <c r="A411" s="18" t="n">
        <v>406</v>
      </c>
      <c r="B411" s="17"/>
      <c r="C411" s="18" t="s">
        <v>263</v>
      </c>
      <c r="D411" s="18" t="s">
        <v>253</v>
      </c>
      <c r="E411" s="18" t="s">
        <v>292</v>
      </c>
      <c r="F411" s="20" t="n">
        <v>36000</v>
      </c>
      <c r="G411" s="66"/>
      <c r="H411" s="19" t="str">
        <f aca="false">IF(G411="","",F411*G411)</f>
        <v/>
      </c>
    </row>
    <row r="412" customFormat="false" ht="15" hidden="false" customHeight="true" outlineLevel="0" collapsed="false">
      <c r="A412" s="18" t="n">
        <v>407</v>
      </c>
      <c r="B412" s="17"/>
      <c r="C412" s="18" t="s">
        <v>291</v>
      </c>
      <c r="D412" s="18" t="s">
        <v>253</v>
      </c>
      <c r="E412" s="18" t="s">
        <v>292</v>
      </c>
      <c r="F412" s="20" t="n">
        <v>45500</v>
      </c>
      <c r="G412" s="66"/>
      <c r="H412" s="19" t="str">
        <f aca="false">IF(G412="","",F412*G412)</f>
        <v/>
      </c>
    </row>
    <row r="413" customFormat="false" ht="21.75" hidden="false" customHeight="true" outlineLevel="0" collapsed="false">
      <c r="A413" s="18" t="n">
        <v>408</v>
      </c>
      <c r="B413" s="17"/>
      <c r="C413" s="18" t="s">
        <v>303</v>
      </c>
      <c r="D413" s="18" t="s">
        <v>253</v>
      </c>
      <c r="E413" s="18" t="s">
        <v>292</v>
      </c>
      <c r="F413" s="20" t="n">
        <v>55500</v>
      </c>
      <c r="G413" s="66"/>
      <c r="H413" s="19" t="str">
        <f aca="false">IF(G413="","",F413*G413)</f>
        <v/>
      </c>
    </row>
    <row r="414" customFormat="false" ht="15" hidden="false" customHeight="true" outlineLevel="0" collapsed="false">
      <c r="A414" s="18" t="n">
        <v>409</v>
      </c>
      <c r="B414" s="17"/>
      <c r="C414" s="18" t="s">
        <v>293</v>
      </c>
      <c r="D414" s="18" t="s">
        <v>253</v>
      </c>
      <c r="E414" s="18" t="s">
        <v>292</v>
      </c>
      <c r="F414" s="20" t="n">
        <v>80000</v>
      </c>
      <c r="G414" s="66"/>
      <c r="H414" s="19" t="str">
        <f aca="false">IF(G414="","",F414*G414)</f>
        <v/>
      </c>
    </row>
    <row r="415" customFormat="false" ht="15" hidden="false" customHeight="true" outlineLevel="0" collapsed="false">
      <c r="A415" s="18" t="n">
        <v>410</v>
      </c>
      <c r="B415" s="17"/>
      <c r="C415" s="18" t="s">
        <v>295</v>
      </c>
      <c r="D415" s="18" t="s">
        <v>253</v>
      </c>
      <c r="E415" s="18" t="s">
        <v>292</v>
      </c>
      <c r="F415" s="20" t="n">
        <v>95000</v>
      </c>
      <c r="G415" s="67"/>
      <c r="H415" s="19" t="str">
        <f aca="false">IF(G415="","",F415*G415)</f>
        <v/>
      </c>
    </row>
    <row r="416" customFormat="false" ht="15" hidden="false" customHeight="true" outlineLevel="0" collapsed="false">
      <c r="A416" s="18" t="n">
        <v>411</v>
      </c>
      <c r="B416" s="17"/>
      <c r="C416" s="18" t="s">
        <v>296</v>
      </c>
      <c r="D416" s="18" t="s">
        <v>253</v>
      </c>
      <c r="E416" s="18" t="s">
        <v>292</v>
      </c>
      <c r="F416" s="20" t="n">
        <v>120000</v>
      </c>
      <c r="G416" s="67"/>
      <c r="H416" s="19" t="str">
        <f aca="false">IF(G416="","",F416*G416)</f>
        <v/>
      </c>
    </row>
    <row r="417" customFormat="false" ht="23.25" hidden="false" customHeight="true" outlineLevel="0" collapsed="false">
      <c r="A417" s="23" t="n">
        <v>412</v>
      </c>
      <c r="B417" s="24" t="s">
        <v>383</v>
      </c>
      <c r="C417" s="23" t="s">
        <v>254</v>
      </c>
      <c r="D417" s="23" t="s">
        <v>253</v>
      </c>
      <c r="E417" s="23" t="s">
        <v>292</v>
      </c>
      <c r="F417" s="26" t="n">
        <v>26000</v>
      </c>
      <c r="G417" s="66"/>
      <c r="H417" s="25" t="str">
        <f aca="false">IF(G417="","",F417*G417)</f>
        <v/>
      </c>
    </row>
    <row r="418" customFormat="false" ht="23.25" hidden="false" customHeight="true" outlineLevel="0" collapsed="false">
      <c r="A418" s="23" t="n">
        <v>413</v>
      </c>
      <c r="B418" s="24"/>
      <c r="C418" s="23" t="s">
        <v>255</v>
      </c>
      <c r="D418" s="23" t="s">
        <v>253</v>
      </c>
      <c r="E418" s="23" t="s">
        <v>292</v>
      </c>
      <c r="F418" s="26" t="n">
        <v>28500</v>
      </c>
      <c r="G418" s="66"/>
      <c r="H418" s="25" t="str">
        <f aca="false">IF(G418="","",F418*G418)</f>
        <v/>
      </c>
    </row>
    <row r="419" customFormat="false" ht="23.25" hidden="false" customHeight="true" outlineLevel="0" collapsed="false">
      <c r="A419" s="23" t="n">
        <v>414</v>
      </c>
      <c r="B419" s="24"/>
      <c r="C419" s="23" t="s">
        <v>262</v>
      </c>
      <c r="D419" s="23" t="s">
        <v>253</v>
      </c>
      <c r="E419" s="23" t="s">
        <v>292</v>
      </c>
      <c r="F419" s="26" t="n">
        <v>31000</v>
      </c>
      <c r="G419" s="66"/>
      <c r="H419" s="25" t="str">
        <f aca="false">IF(G419="","",F419*G419)</f>
        <v/>
      </c>
    </row>
    <row r="420" customFormat="false" ht="23.25" hidden="false" customHeight="true" outlineLevel="0" collapsed="false">
      <c r="A420" s="23" t="n">
        <v>415</v>
      </c>
      <c r="B420" s="24"/>
      <c r="C420" s="23" t="s">
        <v>263</v>
      </c>
      <c r="D420" s="23" t="s">
        <v>253</v>
      </c>
      <c r="E420" s="23" t="s">
        <v>292</v>
      </c>
      <c r="F420" s="26" t="n">
        <v>36000</v>
      </c>
      <c r="G420" s="66"/>
      <c r="H420" s="25" t="str">
        <f aca="false">IF(G420="","",F420*G420)</f>
        <v/>
      </c>
    </row>
    <row r="421" customFormat="false" ht="23.25" hidden="false" customHeight="true" outlineLevel="0" collapsed="false">
      <c r="A421" s="23" t="n">
        <v>416</v>
      </c>
      <c r="B421" s="24"/>
      <c r="C421" s="23" t="s">
        <v>291</v>
      </c>
      <c r="D421" s="23" t="s">
        <v>253</v>
      </c>
      <c r="E421" s="23" t="s">
        <v>292</v>
      </c>
      <c r="F421" s="26" t="n">
        <v>45500</v>
      </c>
      <c r="G421" s="66"/>
      <c r="H421" s="25" t="str">
        <f aca="false">IF(G421="","",F421*G421)</f>
        <v/>
      </c>
    </row>
    <row r="422" customFormat="false" ht="23.25" hidden="false" customHeight="true" outlineLevel="0" collapsed="false">
      <c r="A422" s="23" t="n">
        <v>417</v>
      </c>
      <c r="B422" s="24"/>
      <c r="C422" s="23" t="s">
        <v>303</v>
      </c>
      <c r="D422" s="23" t="s">
        <v>253</v>
      </c>
      <c r="E422" s="23" t="s">
        <v>292</v>
      </c>
      <c r="F422" s="26" t="n">
        <v>55500</v>
      </c>
      <c r="G422" s="66"/>
      <c r="H422" s="25" t="str">
        <f aca="false">IF(G422="","",F422*G422)</f>
        <v/>
      </c>
    </row>
    <row r="423" customFormat="false" ht="15" hidden="false" customHeight="true" outlineLevel="0" collapsed="false">
      <c r="A423" s="23" t="n">
        <v>418</v>
      </c>
      <c r="B423" s="24"/>
      <c r="C423" s="23" t="s">
        <v>293</v>
      </c>
      <c r="D423" s="23" t="s">
        <v>253</v>
      </c>
      <c r="E423" s="23" t="s">
        <v>292</v>
      </c>
      <c r="F423" s="26" t="n">
        <v>80000</v>
      </c>
      <c r="G423" s="66"/>
      <c r="H423" s="25" t="str">
        <f aca="false">IF(G423="","",F423*G423)</f>
        <v/>
      </c>
    </row>
    <row r="424" customFormat="false" ht="21.75" hidden="false" customHeight="true" outlineLevel="0" collapsed="false">
      <c r="A424" s="23" t="n">
        <v>419</v>
      </c>
      <c r="B424" s="24"/>
      <c r="C424" s="23" t="s">
        <v>295</v>
      </c>
      <c r="D424" s="23" t="s">
        <v>253</v>
      </c>
      <c r="E424" s="23" t="s">
        <v>292</v>
      </c>
      <c r="F424" s="26" t="n">
        <v>95000</v>
      </c>
      <c r="G424" s="67"/>
      <c r="H424" s="25" t="str">
        <f aca="false">IF(G424="","",F424*G424)</f>
        <v/>
      </c>
    </row>
    <row r="425" customFormat="false" ht="15" hidden="false" customHeight="true" outlineLevel="0" collapsed="false">
      <c r="A425" s="23" t="n">
        <v>420</v>
      </c>
      <c r="B425" s="24"/>
      <c r="C425" s="23" t="s">
        <v>296</v>
      </c>
      <c r="D425" s="23" t="s">
        <v>253</v>
      </c>
      <c r="E425" s="23" t="s">
        <v>292</v>
      </c>
      <c r="F425" s="26" t="n">
        <v>120000</v>
      </c>
      <c r="G425" s="67"/>
      <c r="H425" s="25" t="str">
        <f aca="false">IF(G425="","",F425*G425)</f>
        <v/>
      </c>
    </row>
    <row r="426" customFormat="false" ht="15" hidden="false" customHeight="true" outlineLevel="0" collapsed="false">
      <c r="A426" s="18" t="n">
        <v>421</v>
      </c>
      <c r="B426" s="17" t="s">
        <v>384</v>
      </c>
      <c r="C426" s="18" t="s">
        <v>254</v>
      </c>
      <c r="D426" s="18" t="s">
        <v>253</v>
      </c>
      <c r="E426" s="18" t="s">
        <v>292</v>
      </c>
      <c r="F426" s="20" t="n">
        <v>26000</v>
      </c>
      <c r="G426" s="66"/>
      <c r="H426" s="19" t="str">
        <f aca="false">IF(G426="","",F426*G426)</f>
        <v/>
      </c>
    </row>
    <row r="427" customFormat="false" ht="15" hidden="false" customHeight="true" outlineLevel="0" collapsed="false">
      <c r="A427" s="18" t="n">
        <v>422</v>
      </c>
      <c r="B427" s="17"/>
      <c r="C427" s="18" t="s">
        <v>255</v>
      </c>
      <c r="D427" s="18" t="s">
        <v>253</v>
      </c>
      <c r="E427" s="18" t="s">
        <v>292</v>
      </c>
      <c r="F427" s="20" t="n">
        <v>28500</v>
      </c>
      <c r="G427" s="66"/>
      <c r="H427" s="19" t="str">
        <f aca="false">IF(G427="","",F427*G427)</f>
        <v/>
      </c>
    </row>
    <row r="428" customFormat="false" ht="15" hidden="false" customHeight="true" outlineLevel="0" collapsed="false">
      <c r="A428" s="18" t="n">
        <v>423</v>
      </c>
      <c r="B428" s="17"/>
      <c r="C428" s="18" t="s">
        <v>262</v>
      </c>
      <c r="D428" s="18" t="s">
        <v>253</v>
      </c>
      <c r="E428" s="18" t="s">
        <v>292</v>
      </c>
      <c r="F428" s="20" t="n">
        <v>31000</v>
      </c>
      <c r="G428" s="66"/>
      <c r="H428" s="19" t="str">
        <f aca="false">IF(G428="","",F428*G428)</f>
        <v/>
      </c>
    </row>
    <row r="429" customFormat="false" ht="15" hidden="false" customHeight="true" outlineLevel="0" collapsed="false">
      <c r="A429" s="18" t="n">
        <v>424</v>
      </c>
      <c r="B429" s="17"/>
      <c r="C429" s="18" t="s">
        <v>263</v>
      </c>
      <c r="D429" s="18" t="s">
        <v>253</v>
      </c>
      <c r="E429" s="18" t="s">
        <v>292</v>
      </c>
      <c r="F429" s="20" t="n">
        <v>36000</v>
      </c>
      <c r="G429" s="66"/>
      <c r="H429" s="19" t="str">
        <f aca="false">IF(G429="","",F429*G429)</f>
        <v/>
      </c>
    </row>
    <row r="430" customFormat="false" ht="15" hidden="false" customHeight="true" outlineLevel="0" collapsed="false">
      <c r="A430" s="18" t="n">
        <v>425</v>
      </c>
      <c r="B430" s="17"/>
      <c r="C430" s="18" t="s">
        <v>291</v>
      </c>
      <c r="D430" s="18" t="s">
        <v>253</v>
      </c>
      <c r="E430" s="18" t="s">
        <v>292</v>
      </c>
      <c r="F430" s="20" t="n">
        <v>45500</v>
      </c>
      <c r="G430" s="66"/>
      <c r="H430" s="19" t="str">
        <f aca="false">IF(G430="","",F430*G430)</f>
        <v/>
      </c>
    </row>
    <row r="431" customFormat="false" ht="15" hidden="false" customHeight="true" outlineLevel="0" collapsed="false">
      <c r="A431" s="18" t="n">
        <v>426</v>
      </c>
      <c r="B431" s="17"/>
      <c r="C431" s="18" t="s">
        <v>303</v>
      </c>
      <c r="D431" s="18" t="s">
        <v>253</v>
      </c>
      <c r="E431" s="18" t="s">
        <v>292</v>
      </c>
      <c r="F431" s="20" t="n">
        <v>55500</v>
      </c>
      <c r="G431" s="66"/>
      <c r="H431" s="19" t="str">
        <f aca="false">IF(G431="","",F431*G431)</f>
        <v/>
      </c>
    </row>
    <row r="432" customFormat="false" ht="15" hidden="false" customHeight="true" outlineLevel="0" collapsed="false">
      <c r="A432" s="18" t="n">
        <v>427</v>
      </c>
      <c r="B432" s="17" t="s">
        <v>385</v>
      </c>
      <c r="C432" s="18" t="s">
        <v>386</v>
      </c>
      <c r="D432" s="18" t="s">
        <v>268</v>
      </c>
      <c r="E432" s="18" t="s">
        <v>292</v>
      </c>
      <c r="F432" s="20"/>
      <c r="G432" s="66"/>
      <c r="H432" s="19"/>
    </row>
    <row r="433" customFormat="false" ht="15" hidden="false" customHeight="true" outlineLevel="0" collapsed="false">
      <c r="A433" s="18" t="n">
        <v>428</v>
      </c>
      <c r="B433" s="17"/>
      <c r="C433" s="18" t="s">
        <v>317</v>
      </c>
      <c r="D433" s="18" t="s">
        <v>318</v>
      </c>
      <c r="E433" s="18" t="s">
        <v>292</v>
      </c>
      <c r="F433" s="20" t="n">
        <v>4000</v>
      </c>
      <c r="G433" s="66"/>
      <c r="H433" s="19" t="str">
        <f aca="false">IF(G433="","",F433*G433)</f>
        <v/>
      </c>
    </row>
    <row r="434" customFormat="false" ht="15" hidden="false" customHeight="true" outlineLevel="0" collapsed="false">
      <c r="A434" s="18" t="n">
        <v>429</v>
      </c>
      <c r="B434" s="17"/>
      <c r="C434" s="18" t="s">
        <v>317</v>
      </c>
      <c r="D434" s="18" t="s">
        <v>272</v>
      </c>
      <c r="E434" s="18" t="s">
        <v>292</v>
      </c>
      <c r="F434" s="20" t="n">
        <v>9500</v>
      </c>
      <c r="G434" s="66"/>
      <c r="H434" s="19" t="str">
        <f aca="false">IF(G434="","",F434*G434)</f>
        <v/>
      </c>
    </row>
    <row r="435" customFormat="false" ht="15" hidden="false" customHeight="true" outlineLevel="0" collapsed="false">
      <c r="A435" s="18" t="n">
        <v>430</v>
      </c>
      <c r="B435" s="17"/>
      <c r="C435" s="18" t="s">
        <v>317</v>
      </c>
      <c r="D435" s="18" t="s">
        <v>310</v>
      </c>
      <c r="E435" s="18" t="s">
        <v>292</v>
      </c>
      <c r="F435" s="20" t="n">
        <v>12000</v>
      </c>
      <c r="G435" s="66"/>
      <c r="H435" s="19" t="str">
        <f aca="false">IF(G435="","",F435*G435)</f>
        <v/>
      </c>
    </row>
    <row r="436" customFormat="false" ht="15" hidden="false" customHeight="true" outlineLevel="0" collapsed="false">
      <c r="A436" s="18" t="n">
        <v>431</v>
      </c>
      <c r="B436" s="17"/>
      <c r="C436" s="18" t="s">
        <v>263</v>
      </c>
      <c r="D436" s="18" t="s">
        <v>274</v>
      </c>
      <c r="E436" s="18" t="s">
        <v>292</v>
      </c>
      <c r="F436" s="20" t="n">
        <v>21000</v>
      </c>
      <c r="G436" s="66"/>
      <c r="H436" s="19" t="str">
        <f aca="false">IF(G436="","",F436*G436)</f>
        <v/>
      </c>
    </row>
    <row r="437" customFormat="false" ht="15" hidden="false" customHeight="true" outlineLevel="0" collapsed="false">
      <c r="A437" s="23" t="n">
        <v>432</v>
      </c>
      <c r="B437" s="24" t="s">
        <v>387</v>
      </c>
      <c r="C437" s="23" t="s">
        <v>317</v>
      </c>
      <c r="D437" s="23" t="s">
        <v>388</v>
      </c>
      <c r="E437" s="23" t="s">
        <v>292</v>
      </c>
      <c r="F437" s="26" t="n">
        <v>7500</v>
      </c>
      <c r="G437" s="66"/>
      <c r="H437" s="25" t="str">
        <f aca="false">IF(G437="","",F437*G437)</f>
        <v/>
      </c>
    </row>
    <row r="438" customFormat="false" ht="15" hidden="false" customHeight="true" outlineLevel="0" collapsed="false">
      <c r="A438" s="23" t="n">
        <v>433</v>
      </c>
      <c r="B438" s="24" t="s">
        <v>389</v>
      </c>
      <c r="C438" s="23" t="s">
        <v>317</v>
      </c>
      <c r="D438" s="23" t="s">
        <v>272</v>
      </c>
      <c r="E438" s="23" t="s">
        <v>292</v>
      </c>
      <c r="F438" s="26" t="n">
        <v>28500</v>
      </c>
      <c r="G438" s="66"/>
      <c r="H438" s="25" t="str">
        <f aca="false">IF(G438="","",F438*G438)</f>
        <v/>
      </c>
    </row>
    <row r="439" customFormat="false" ht="15" hidden="false" customHeight="true" outlineLevel="0" collapsed="false">
      <c r="A439" s="23" t="n">
        <v>434</v>
      </c>
      <c r="B439" s="24"/>
      <c r="C439" s="23" t="s">
        <v>317</v>
      </c>
      <c r="D439" s="23" t="s">
        <v>268</v>
      </c>
      <c r="E439" s="23" t="s">
        <v>292</v>
      </c>
      <c r="F439" s="26" t="n">
        <v>36000</v>
      </c>
      <c r="G439" s="66"/>
      <c r="H439" s="25" t="str">
        <f aca="false">IF(G439="","",F439*G439)</f>
        <v/>
      </c>
    </row>
    <row r="440" customFormat="false" ht="15" hidden="false" customHeight="true" outlineLevel="0" collapsed="false">
      <c r="A440" s="18" t="n">
        <v>435</v>
      </c>
      <c r="B440" s="17" t="s">
        <v>390</v>
      </c>
      <c r="C440" s="18" t="s">
        <v>346</v>
      </c>
      <c r="D440" s="18" t="s">
        <v>272</v>
      </c>
      <c r="E440" s="18" t="s">
        <v>292</v>
      </c>
      <c r="F440" s="20" t="n">
        <v>26000</v>
      </c>
      <c r="G440" s="66"/>
      <c r="H440" s="19" t="str">
        <f aca="false">IF(G440="","",F440*G440)</f>
        <v/>
      </c>
    </row>
    <row r="441" customFormat="false" ht="15" hidden="false" customHeight="true" outlineLevel="0" collapsed="false">
      <c r="A441" s="18" t="n">
        <v>436</v>
      </c>
      <c r="B441" s="17"/>
      <c r="C441" s="18" t="s">
        <v>291</v>
      </c>
      <c r="D441" s="18" t="s">
        <v>253</v>
      </c>
      <c r="E441" s="18" t="s">
        <v>292</v>
      </c>
      <c r="F441" s="20" t="n">
        <v>45500</v>
      </c>
      <c r="G441" s="66"/>
      <c r="H441" s="19" t="str">
        <f aca="false">IF(G441="","",F441*G441)</f>
        <v/>
      </c>
    </row>
    <row r="442" customFormat="false" ht="15" hidden="false" customHeight="true" outlineLevel="0" collapsed="false">
      <c r="A442" s="18" t="n">
        <v>437</v>
      </c>
      <c r="B442" s="17"/>
      <c r="C442" s="18" t="s">
        <v>303</v>
      </c>
      <c r="D442" s="18" t="s">
        <v>253</v>
      </c>
      <c r="E442" s="18" t="s">
        <v>292</v>
      </c>
      <c r="F442" s="20" t="n">
        <v>55500</v>
      </c>
      <c r="G442" s="66"/>
      <c r="H442" s="19" t="str">
        <f aca="false">IF(G442="","",F442*G442)</f>
        <v/>
      </c>
    </row>
    <row r="443" customFormat="false" ht="25.5" hidden="false" customHeight="true" outlineLevel="0" collapsed="false">
      <c r="A443" s="23" t="n">
        <v>438</v>
      </c>
      <c r="B443" s="24" t="s">
        <v>284</v>
      </c>
      <c r="C443" s="23" t="s">
        <v>255</v>
      </c>
      <c r="D443" s="23" t="s">
        <v>253</v>
      </c>
      <c r="E443" s="23" t="s">
        <v>292</v>
      </c>
      <c r="F443" s="26" t="n">
        <v>26000</v>
      </c>
      <c r="G443" s="66"/>
      <c r="H443" s="25" t="str">
        <f aca="false">IF(G443="","",F443*G443)</f>
        <v/>
      </c>
    </row>
    <row r="444" customFormat="false" ht="15" hidden="false" customHeight="true" outlineLevel="0" collapsed="false">
      <c r="A444" s="23" t="n">
        <v>439</v>
      </c>
      <c r="B444" s="24"/>
      <c r="C444" s="23" t="s">
        <v>262</v>
      </c>
      <c r="D444" s="23" t="s">
        <v>253</v>
      </c>
      <c r="E444" s="23" t="s">
        <v>292</v>
      </c>
      <c r="F444" s="26" t="n">
        <v>31000</v>
      </c>
      <c r="G444" s="66"/>
      <c r="H444" s="25" t="str">
        <f aca="false">IF(G444="","",F444*G444)</f>
        <v/>
      </c>
    </row>
    <row r="445" customFormat="false" ht="15" hidden="false" customHeight="true" outlineLevel="0" collapsed="false">
      <c r="A445" s="23" t="n">
        <v>440</v>
      </c>
      <c r="B445" s="24"/>
      <c r="C445" s="23" t="s">
        <v>263</v>
      </c>
      <c r="D445" s="23" t="s">
        <v>253</v>
      </c>
      <c r="E445" s="23" t="s">
        <v>292</v>
      </c>
      <c r="F445" s="26" t="n">
        <v>36000</v>
      </c>
      <c r="G445" s="66"/>
      <c r="H445" s="25" t="str">
        <f aca="false">IF(G445="","",F445*G445)</f>
        <v/>
      </c>
    </row>
    <row r="446" customFormat="false" ht="21.75" hidden="false" customHeight="true" outlineLevel="0" collapsed="false">
      <c r="A446" s="23" t="n">
        <v>441</v>
      </c>
      <c r="B446" s="24"/>
      <c r="C446" s="23" t="s">
        <v>291</v>
      </c>
      <c r="D446" s="23" t="s">
        <v>253</v>
      </c>
      <c r="E446" s="23" t="s">
        <v>292</v>
      </c>
      <c r="F446" s="26" t="n">
        <v>45500</v>
      </c>
      <c r="G446" s="66"/>
      <c r="H446" s="25" t="str">
        <f aca="false">IF(G446="","",F446*G446)</f>
        <v/>
      </c>
    </row>
    <row r="447" customFormat="false" ht="18" hidden="false" customHeight="true" outlineLevel="0" collapsed="false">
      <c r="A447" s="65" t="s">
        <v>391</v>
      </c>
      <c r="B447" s="65"/>
      <c r="C447" s="65"/>
      <c r="D447" s="65"/>
      <c r="E447" s="65"/>
      <c r="F447" s="65"/>
      <c r="G447" s="65"/>
      <c r="H447" s="65"/>
    </row>
    <row r="448" customFormat="false" ht="27.75" hidden="false" customHeight="true" outlineLevel="0" collapsed="false">
      <c r="A448" s="18" t="n">
        <v>1</v>
      </c>
      <c r="B448" s="17" t="s">
        <v>392</v>
      </c>
      <c r="C448" s="18"/>
      <c r="D448" s="18"/>
      <c r="E448" s="18"/>
      <c r="F448" s="20"/>
      <c r="G448" s="66"/>
      <c r="H448" s="19"/>
    </row>
    <row r="449" customFormat="false" ht="18" hidden="false" customHeight="true" outlineLevel="0" collapsed="false">
      <c r="A449" s="23" t="n">
        <v>2</v>
      </c>
      <c r="B449" s="24" t="s">
        <v>393</v>
      </c>
      <c r="C449" s="23" t="s">
        <v>317</v>
      </c>
      <c r="D449" s="23" t="s">
        <v>394</v>
      </c>
      <c r="E449" s="23" t="s">
        <v>292</v>
      </c>
      <c r="F449" s="26" t="n">
        <v>2800</v>
      </c>
      <c r="G449" s="66"/>
      <c r="H449" s="25" t="str">
        <f aca="false">IF(G449="","",F449*G449)</f>
        <v/>
      </c>
    </row>
    <row r="450" customFormat="false" ht="18" hidden="false" customHeight="true" outlineLevel="0" collapsed="false">
      <c r="A450" s="18" t="n">
        <v>3</v>
      </c>
      <c r="B450" s="17" t="s">
        <v>395</v>
      </c>
      <c r="C450" s="18" t="s">
        <v>317</v>
      </c>
      <c r="D450" s="18" t="s">
        <v>380</v>
      </c>
      <c r="E450" s="18" t="s">
        <v>292</v>
      </c>
      <c r="F450" s="20" t="n">
        <v>4500</v>
      </c>
      <c r="G450" s="66"/>
      <c r="H450" s="19" t="str">
        <f aca="false">IF(G450="","",F450*G450)</f>
        <v/>
      </c>
    </row>
    <row r="451" customFormat="false" ht="31.5" hidden="false" customHeight="true" outlineLevel="0" collapsed="false">
      <c r="A451" s="23" t="n">
        <v>4</v>
      </c>
      <c r="B451" s="24" t="s">
        <v>396</v>
      </c>
      <c r="C451" s="23" t="s">
        <v>317</v>
      </c>
      <c r="D451" s="23" t="s">
        <v>397</v>
      </c>
      <c r="E451" s="23" t="s">
        <v>292</v>
      </c>
      <c r="F451" s="26" t="n">
        <v>12500</v>
      </c>
      <c r="G451" s="66"/>
      <c r="H451" s="25" t="str">
        <f aca="false">IF(G451="","",F451*G451)</f>
        <v/>
      </c>
    </row>
    <row r="452" customFormat="false" ht="31.5" hidden="false" customHeight="true" outlineLevel="0" collapsed="false">
      <c r="A452" s="18" t="n">
        <v>5</v>
      </c>
      <c r="B452" s="17" t="s">
        <v>398</v>
      </c>
      <c r="C452" s="18" t="s">
        <v>317</v>
      </c>
      <c r="D452" s="18" t="s">
        <v>397</v>
      </c>
      <c r="E452" s="18" t="s">
        <v>292</v>
      </c>
      <c r="F452" s="20" t="n">
        <v>12500</v>
      </c>
      <c r="G452" s="66"/>
      <c r="H452" s="19" t="str">
        <f aca="false">IF(G452="","",F452*G452)</f>
        <v/>
      </c>
    </row>
    <row r="453" customFormat="false" ht="31.5" hidden="false" customHeight="true" outlineLevel="0" collapsed="false">
      <c r="A453" s="18" t="n">
        <v>6</v>
      </c>
      <c r="B453" s="17" t="s">
        <v>399</v>
      </c>
      <c r="C453" s="18" t="s">
        <v>317</v>
      </c>
      <c r="D453" s="18" t="s">
        <v>397</v>
      </c>
      <c r="E453" s="18" t="s">
        <v>292</v>
      </c>
      <c r="F453" s="20" t="n">
        <v>12500</v>
      </c>
      <c r="G453" s="66"/>
      <c r="H453" s="19" t="str">
        <f aca="false">IF(G453="","",F453*G453)</f>
        <v/>
      </c>
    </row>
    <row r="454" customFormat="false" ht="54" hidden="false" customHeight="true" outlineLevel="0" collapsed="false">
      <c r="A454" s="23" t="n">
        <v>7</v>
      </c>
      <c r="B454" s="24" t="s">
        <v>400</v>
      </c>
      <c r="C454" s="23" t="s">
        <v>317</v>
      </c>
      <c r="D454" s="23" t="s">
        <v>397</v>
      </c>
      <c r="E454" s="23" t="s">
        <v>292</v>
      </c>
      <c r="F454" s="26" t="n">
        <v>12500</v>
      </c>
      <c r="G454" s="66"/>
      <c r="H454" s="25" t="str">
        <f aca="false">IF(G454="","",F454*G454)</f>
        <v/>
      </c>
    </row>
    <row r="455" customFormat="false" ht="31.5" hidden="false" customHeight="true" outlineLevel="0" collapsed="false">
      <c r="A455" s="18" t="n">
        <v>8</v>
      </c>
      <c r="B455" s="17" t="s">
        <v>401</v>
      </c>
      <c r="C455" s="18" t="s">
        <v>317</v>
      </c>
      <c r="D455" s="18" t="s">
        <v>397</v>
      </c>
      <c r="E455" s="18" t="s">
        <v>292</v>
      </c>
      <c r="F455" s="20" t="n">
        <v>12500</v>
      </c>
      <c r="G455" s="66"/>
      <c r="H455" s="19" t="str">
        <f aca="false">IF(G455="","",F455*G455)</f>
        <v/>
      </c>
    </row>
    <row r="456" customFormat="false" ht="30" hidden="false" customHeight="true" outlineLevel="0" collapsed="false">
      <c r="A456" s="23" t="n">
        <v>9</v>
      </c>
      <c r="B456" s="24" t="s">
        <v>402</v>
      </c>
      <c r="C456" s="23" t="s">
        <v>317</v>
      </c>
      <c r="D456" s="23" t="s">
        <v>397</v>
      </c>
      <c r="E456" s="23" t="s">
        <v>292</v>
      </c>
      <c r="F456" s="26" t="n">
        <v>12500</v>
      </c>
      <c r="G456" s="66"/>
      <c r="H456" s="25" t="str">
        <f aca="false">IF(G456="","",F456*G456)</f>
        <v/>
      </c>
    </row>
    <row r="457" customFormat="false" ht="24" hidden="false" customHeight="true" outlineLevel="0" collapsed="false">
      <c r="A457" s="23" t="n">
        <v>10</v>
      </c>
      <c r="B457" s="24"/>
      <c r="C457" s="23" t="s">
        <v>317</v>
      </c>
      <c r="D457" s="23" t="s">
        <v>394</v>
      </c>
      <c r="E457" s="23" t="s">
        <v>292</v>
      </c>
      <c r="F457" s="26" t="n">
        <v>2800</v>
      </c>
      <c r="G457" s="66"/>
      <c r="H457" s="25" t="str">
        <f aca="false">IF(G457="","",F457*G457)</f>
        <v/>
      </c>
    </row>
    <row r="458" customFormat="false" ht="15" hidden="false" customHeight="true" outlineLevel="0" collapsed="false">
      <c r="A458" s="65" t="s">
        <v>403</v>
      </c>
      <c r="B458" s="65"/>
      <c r="C458" s="65"/>
      <c r="D458" s="65"/>
      <c r="E458" s="65"/>
      <c r="F458" s="65"/>
      <c r="G458" s="65"/>
      <c r="H458" s="65"/>
    </row>
    <row r="459" customFormat="false" ht="15" hidden="false" customHeight="true" outlineLevel="0" collapsed="false">
      <c r="A459" s="18" t="n">
        <v>1</v>
      </c>
      <c r="B459" s="17" t="s">
        <v>404</v>
      </c>
      <c r="C459" s="18" t="s">
        <v>317</v>
      </c>
      <c r="D459" s="18" t="s">
        <v>272</v>
      </c>
      <c r="E459" s="18" t="s">
        <v>292</v>
      </c>
      <c r="F459" s="20" t="n">
        <v>25000</v>
      </c>
      <c r="G459" s="66"/>
      <c r="H459" s="19" t="str">
        <f aca="false">IF(G459="","",F459*G459)</f>
        <v/>
      </c>
    </row>
    <row r="460" customFormat="false" ht="15" hidden="false" customHeight="true" outlineLevel="0" collapsed="false">
      <c r="A460" s="18" t="n">
        <v>2</v>
      </c>
      <c r="C460" s="18" t="s">
        <v>317</v>
      </c>
      <c r="D460" s="18" t="s">
        <v>268</v>
      </c>
      <c r="E460" s="18" t="s">
        <v>292</v>
      </c>
      <c r="F460" s="20" t="n">
        <v>30000</v>
      </c>
      <c r="G460" s="66"/>
      <c r="H460" s="19" t="str">
        <f aca="false">IF(G460="","",F460*G460)</f>
        <v/>
      </c>
    </row>
    <row r="461" customFormat="false" ht="15" hidden="false" customHeight="true" outlineLevel="0" collapsed="false">
      <c r="A461" s="18" t="n">
        <v>3</v>
      </c>
      <c r="C461" s="18" t="s">
        <v>317</v>
      </c>
      <c r="D461" s="18" t="s">
        <v>274</v>
      </c>
      <c r="E461" s="18" t="s">
        <v>292</v>
      </c>
      <c r="F461" s="20" t="n">
        <v>35000</v>
      </c>
      <c r="G461" s="66"/>
      <c r="H461" s="19" t="str">
        <f aca="false">IF(G461="","",F461*G461)</f>
        <v/>
      </c>
    </row>
    <row r="462" customFormat="false" ht="15" hidden="false" customHeight="true" outlineLevel="0" collapsed="false">
      <c r="A462" s="18" t="n">
        <v>4</v>
      </c>
      <c r="B462" s="17" t="s">
        <v>405</v>
      </c>
      <c r="C462" s="18"/>
      <c r="D462" s="18"/>
      <c r="E462" s="18"/>
      <c r="F462" s="20"/>
      <c r="G462" s="66"/>
      <c r="H462" s="19"/>
    </row>
    <row r="463" customFormat="false" ht="15" hidden="false" customHeight="true" outlineLevel="0" collapsed="false">
      <c r="A463" s="18" t="n">
        <v>5</v>
      </c>
      <c r="C463" s="18" t="s">
        <v>317</v>
      </c>
      <c r="D463" s="18" t="s">
        <v>318</v>
      </c>
      <c r="E463" s="18" t="s">
        <v>292</v>
      </c>
      <c r="F463" s="20" t="n">
        <v>18000</v>
      </c>
      <c r="G463" s="66"/>
      <c r="H463" s="19" t="str">
        <f aca="false">IF(G463="","",F463*G463)</f>
        <v/>
      </c>
    </row>
    <row r="464" customFormat="false" ht="15" hidden="false" customHeight="true" outlineLevel="0" collapsed="false">
      <c r="A464" s="18" t="n">
        <v>6</v>
      </c>
      <c r="C464" s="18"/>
      <c r="D464" s="18"/>
      <c r="E464" s="18"/>
      <c r="F464" s="20"/>
      <c r="G464" s="66"/>
      <c r="H464" s="19"/>
    </row>
    <row r="465" customFormat="false" ht="15" hidden="false" customHeight="true" outlineLevel="0" collapsed="false">
      <c r="A465" s="18" t="n">
        <v>7</v>
      </c>
      <c r="C465" s="18" t="s">
        <v>317</v>
      </c>
      <c r="D465" s="18" t="s">
        <v>268</v>
      </c>
      <c r="E465" s="18" t="s">
        <v>292</v>
      </c>
      <c r="F465" s="20" t="n">
        <v>34000</v>
      </c>
      <c r="G465" s="66"/>
      <c r="H465" s="19" t="str">
        <f aca="false">IF(G465="","",F465*G465)</f>
        <v/>
      </c>
    </row>
    <row r="466" customFormat="false" ht="15" hidden="false" customHeight="true" outlineLevel="0" collapsed="false">
      <c r="A466" s="18" t="n">
        <v>8</v>
      </c>
      <c r="C466" s="18" t="s">
        <v>317</v>
      </c>
      <c r="D466" s="18" t="s">
        <v>274</v>
      </c>
      <c r="E466" s="18" t="s">
        <v>292</v>
      </c>
      <c r="F466" s="20" t="n">
        <v>39000</v>
      </c>
      <c r="G466" s="66"/>
      <c r="H466" s="19" t="str">
        <f aca="false">IF(G466="","",F466*G466)</f>
        <v/>
      </c>
    </row>
    <row r="467" customFormat="false" ht="15" hidden="false" customHeight="true" outlineLevel="0" collapsed="false">
      <c r="A467" s="23" t="n">
        <v>9</v>
      </c>
      <c r="B467" s="24" t="s">
        <v>406</v>
      </c>
      <c r="C467" s="23" t="s">
        <v>317</v>
      </c>
      <c r="D467" s="23" t="s">
        <v>407</v>
      </c>
      <c r="E467" s="23" t="s">
        <v>292</v>
      </c>
      <c r="F467" s="26" t="n">
        <v>3500</v>
      </c>
      <c r="G467" s="66"/>
      <c r="H467" s="25" t="str">
        <f aca="false">IF(G467="","",F467*G467)</f>
        <v/>
      </c>
    </row>
    <row r="468" customFormat="false" ht="15" hidden="false" customHeight="true" outlineLevel="0" collapsed="false">
      <c r="A468" s="23" t="n">
        <v>10</v>
      </c>
      <c r="C468" s="23" t="s">
        <v>317</v>
      </c>
      <c r="D468" s="23" t="s">
        <v>408</v>
      </c>
      <c r="E468" s="23" t="s">
        <v>292</v>
      </c>
      <c r="F468" s="26" t="n">
        <v>4500</v>
      </c>
      <c r="G468" s="66"/>
      <c r="H468" s="25" t="str">
        <f aca="false">IF(G468="","",F468*G468)</f>
        <v/>
      </c>
    </row>
    <row r="469" customFormat="false" ht="15" hidden="false" customHeight="true" outlineLevel="0" collapsed="false">
      <c r="A469" s="23" t="n">
        <v>11</v>
      </c>
      <c r="C469" s="23" t="s">
        <v>317</v>
      </c>
      <c r="D469" s="23" t="s">
        <v>409</v>
      </c>
      <c r="E469" s="23" t="s">
        <v>292</v>
      </c>
      <c r="F469" s="26" t="n">
        <v>5500</v>
      </c>
      <c r="G469" s="66"/>
      <c r="H469" s="25" t="str">
        <f aca="false">IF(G469="","",F469*G469)</f>
        <v/>
      </c>
    </row>
    <row r="470" customFormat="false" ht="15" hidden="false" customHeight="true" outlineLevel="0" collapsed="false">
      <c r="A470" s="23" t="n">
        <v>12</v>
      </c>
      <c r="C470" s="23" t="s">
        <v>317</v>
      </c>
      <c r="D470" s="23" t="s">
        <v>410</v>
      </c>
      <c r="E470" s="23" t="s">
        <v>292</v>
      </c>
      <c r="F470" s="26" t="n">
        <v>6500</v>
      </c>
      <c r="G470" s="66"/>
      <c r="H470" s="25" t="str">
        <f aca="false">IF(G470="","",F470*G470)</f>
        <v/>
      </c>
    </row>
    <row r="471" customFormat="false" ht="15" hidden="false" customHeight="true" outlineLevel="0" collapsed="false">
      <c r="A471" s="23" t="n">
        <v>13</v>
      </c>
      <c r="C471" s="23" t="s">
        <v>317</v>
      </c>
      <c r="D471" s="23" t="s">
        <v>411</v>
      </c>
      <c r="E471" s="23" t="s">
        <v>292</v>
      </c>
      <c r="F471" s="26" t="n">
        <v>8500</v>
      </c>
      <c r="G471" s="66"/>
      <c r="H471" s="25" t="str">
        <f aca="false">IF(G471="","",F471*G471)</f>
        <v/>
      </c>
    </row>
    <row r="472" customFormat="false" ht="15" hidden="false" customHeight="true" outlineLevel="0" collapsed="false">
      <c r="A472" s="23" t="n">
        <v>14</v>
      </c>
      <c r="C472" s="23" t="s">
        <v>317</v>
      </c>
      <c r="D472" s="23" t="s">
        <v>412</v>
      </c>
      <c r="E472" s="23" t="s">
        <v>292</v>
      </c>
      <c r="F472" s="26" t="n">
        <v>12000</v>
      </c>
      <c r="G472" s="66"/>
      <c r="H472" s="25" t="str">
        <f aca="false">IF(G472="","",F472*G472)</f>
        <v/>
      </c>
    </row>
    <row r="473" customFormat="false" ht="15" hidden="false" customHeight="true" outlineLevel="0" collapsed="false">
      <c r="A473" s="23" t="n">
        <v>15</v>
      </c>
      <c r="C473" s="23" t="s">
        <v>317</v>
      </c>
      <c r="D473" s="23" t="s">
        <v>413</v>
      </c>
      <c r="E473" s="23" t="s">
        <v>292</v>
      </c>
      <c r="F473" s="26" t="n">
        <v>18000</v>
      </c>
      <c r="G473" s="66"/>
      <c r="H473" s="25" t="str">
        <f aca="false">IF(G473="","",F473*G473)</f>
        <v/>
      </c>
    </row>
    <row r="474" customFormat="false" ht="15" hidden="false" customHeight="true" outlineLevel="0" collapsed="false">
      <c r="A474" s="23" t="n">
        <v>16</v>
      </c>
      <c r="C474" s="23" t="s">
        <v>317</v>
      </c>
      <c r="D474" s="23" t="s">
        <v>272</v>
      </c>
      <c r="E474" s="23" t="s">
        <v>292</v>
      </c>
      <c r="F474" s="26" t="n">
        <v>22000</v>
      </c>
      <c r="G474" s="66"/>
      <c r="H474" s="25" t="str">
        <f aca="false">IF(G474="","",F474*G474)</f>
        <v/>
      </c>
    </row>
    <row r="475" customFormat="false" ht="15" hidden="false" customHeight="true" outlineLevel="0" collapsed="false">
      <c r="A475" s="23" t="n">
        <v>17</v>
      </c>
      <c r="C475" s="23" t="s">
        <v>317</v>
      </c>
      <c r="D475" s="23" t="s">
        <v>414</v>
      </c>
      <c r="E475" s="23" t="s">
        <v>292</v>
      </c>
      <c r="F475" s="26" t="n">
        <v>28000</v>
      </c>
      <c r="G475" s="66"/>
      <c r="H475" s="25" t="str">
        <f aca="false">IF(G475="","",F475*G475)</f>
        <v/>
      </c>
    </row>
    <row r="476" customFormat="false" ht="15" hidden="false" customHeight="true" outlineLevel="0" collapsed="false">
      <c r="G476" s="43"/>
    </row>
    <row r="477" customFormat="false" ht="17.25" hidden="false" customHeight="true" outlineLevel="0" collapsed="false">
      <c r="B477" s="68" t="s">
        <v>415</v>
      </c>
      <c r="C477" s="68"/>
      <c r="D477" s="68"/>
      <c r="E477" s="68"/>
      <c r="F477" s="68"/>
      <c r="G477" s="68"/>
      <c r="H477" s="45" t="n">
        <f aca="false">SUM(H6:H475)</f>
        <v>0</v>
      </c>
    </row>
    <row r="478" customFormat="false" ht="15" hidden="false" customHeight="true" outlineLevel="0" collapsed="false">
      <c r="B478" s="61" t="s">
        <v>236</v>
      </c>
      <c r="C478" s="61"/>
      <c r="D478" s="61"/>
      <c r="E478" s="61"/>
      <c r="F478" s="61"/>
      <c r="G478" s="61"/>
      <c r="H478" s="47" t="n">
        <f aca="false">ROUND(SUM(H6:H475)*5/105,0)</f>
        <v>0</v>
      </c>
    </row>
    <row r="479" customFormat="false" ht="15" hidden="false" customHeight="true" outlineLevel="0" collapsed="false">
      <c r="B479" s="50" t="s">
        <v>416</v>
      </c>
      <c r="C479" s="50"/>
      <c r="D479" s="50"/>
      <c r="E479" s="50"/>
      <c r="F479" s="50"/>
      <c r="G479" s="50"/>
      <c r="H479" s="50"/>
    </row>
    <row r="480" customFormat="false" ht="15" hidden="false" customHeight="true" outlineLevel="0" collapsed="false">
      <c r="B480" s="69" t="s">
        <v>237</v>
      </c>
      <c r="C480" s="69"/>
      <c r="D480" s="69"/>
      <c r="E480" s="69"/>
      <c r="F480" s="69"/>
      <c r="G480" s="69"/>
      <c r="H480" s="69"/>
    </row>
    <row r="481" customFormat="false" ht="15" hidden="false" customHeight="true" outlineLevel="0" collapsed="false">
      <c r="B481" s="51" t="s">
        <v>417</v>
      </c>
      <c r="C481" s="51"/>
      <c r="D481" s="51"/>
      <c r="E481" s="51"/>
      <c r="F481" s="51"/>
      <c r="G481" s="51"/>
      <c r="H481" s="51"/>
    </row>
    <row r="482" customFormat="false" ht="15" hidden="false" customHeight="true" outlineLevel="0" collapsed="false">
      <c r="B482" s="51" t="s">
        <v>418</v>
      </c>
      <c r="C482" s="51"/>
      <c r="D482" s="51"/>
      <c r="E482" s="51"/>
      <c r="F482" s="51"/>
      <c r="G482" s="51"/>
      <c r="H482" s="51"/>
    </row>
    <row r="483" customFormat="false" ht="15" hidden="false" customHeight="true" outlineLevel="0" collapsed="false">
      <c r="B483" s="51" t="s">
        <v>239</v>
      </c>
      <c r="C483" s="51"/>
      <c r="D483" s="51"/>
      <c r="E483" s="51"/>
      <c r="F483" s="51"/>
      <c r="G483" s="51"/>
      <c r="H483" s="51"/>
    </row>
    <row r="484" customFormat="false" ht="15" hidden="false" customHeight="true" outlineLevel="0" collapsed="false">
      <c r="B484" s="51" t="s">
        <v>241</v>
      </c>
      <c r="C484" s="51"/>
      <c r="D484" s="51"/>
      <c r="E484" s="51"/>
      <c r="F484" s="51"/>
      <c r="G484" s="51"/>
      <c r="H484" s="51"/>
    </row>
    <row r="485" customFormat="false" ht="15" hidden="false" customHeight="true" outlineLevel="0" collapsed="false">
      <c r="G485" s="43"/>
    </row>
    <row r="486" customFormat="false" ht="15" hidden="false" customHeight="true" outlineLevel="0" collapsed="false">
      <c r="G486" s="43"/>
    </row>
    <row r="487" customFormat="false" ht="15" hidden="false" customHeight="true" outlineLevel="0" collapsed="false">
      <c r="A487" s="69" t="s">
        <v>242</v>
      </c>
      <c r="B487" s="69"/>
      <c r="C487" s="69"/>
      <c r="D487" s="69"/>
      <c r="E487" s="69"/>
      <c r="F487" s="69"/>
      <c r="G487" s="69"/>
      <c r="H487" s="69"/>
    </row>
    <row r="488" customFormat="false" ht="46.5" hidden="false" customHeight="true" outlineLevel="0" collapsed="false">
      <c r="A488" s="52" t="s">
        <v>243</v>
      </c>
      <c r="B488" s="52"/>
      <c r="C488" s="52"/>
      <c r="D488" s="52"/>
      <c r="E488" s="52"/>
      <c r="F488" s="52"/>
      <c r="G488" s="52"/>
      <c r="H488" s="52"/>
    </row>
    <row r="489" customFormat="false" ht="15" hidden="false" customHeight="true" outlineLevel="0" collapsed="false">
      <c r="A489" s="70" t="s">
        <v>244</v>
      </c>
      <c r="B489" s="70"/>
      <c r="C489" s="70"/>
      <c r="D489" s="70"/>
      <c r="E489" s="70"/>
      <c r="F489" s="70"/>
      <c r="G489" s="70"/>
      <c r="H489" s="70"/>
    </row>
    <row r="490" customFormat="false" ht="17.25" hidden="false" customHeight="true" outlineLevel="0" collapsed="false">
      <c r="A490" s="54" t="s">
        <v>245</v>
      </c>
      <c r="B490" s="54"/>
      <c r="C490" s="54"/>
      <c r="D490" s="54"/>
      <c r="E490" s="54"/>
      <c r="F490" s="54"/>
      <c r="G490" s="54"/>
      <c r="H490" s="54"/>
    </row>
    <row r="491" customFormat="false" ht="15" hidden="false" customHeight="true" outlineLevel="0" collapsed="false">
      <c r="A491" s="55" t="s">
        <v>419</v>
      </c>
      <c r="B491" s="55"/>
      <c r="C491" s="55"/>
      <c r="D491" s="55"/>
      <c r="E491" s="55"/>
      <c r="F491" s="55"/>
      <c r="G491" s="55"/>
      <c r="H491" s="55"/>
    </row>
  </sheetData>
  <sheetProtection sheet="true" password="8119"/>
  <mergeCells count="90">
    <mergeCell ref="B1:F1"/>
    <mergeCell ref="G1:H1"/>
    <mergeCell ref="B2:H2"/>
    <mergeCell ref="B3:H3"/>
    <mergeCell ref="A5:H5"/>
    <mergeCell ref="B6:B12"/>
    <mergeCell ref="B13:B19"/>
    <mergeCell ref="B20:B23"/>
    <mergeCell ref="B24:B29"/>
    <mergeCell ref="B30:B38"/>
    <mergeCell ref="B39:B45"/>
    <mergeCell ref="B46:B52"/>
    <mergeCell ref="B53:B54"/>
    <mergeCell ref="B55:B60"/>
    <mergeCell ref="B61:B63"/>
    <mergeCell ref="B64:B66"/>
    <mergeCell ref="B67:B71"/>
    <mergeCell ref="B72:B80"/>
    <mergeCell ref="B81:B89"/>
    <mergeCell ref="B90:B93"/>
    <mergeCell ref="B94:B99"/>
    <mergeCell ref="B100:B108"/>
    <mergeCell ref="B109:B111"/>
    <mergeCell ref="B112:B114"/>
    <mergeCell ref="B115:B120"/>
    <mergeCell ref="B121:B124"/>
    <mergeCell ref="B125:B130"/>
    <mergeCell ref="B131:B138"/>
    <mergeCell ref="B139:B146"/>
    <mergeCell ref="B147:B153"/>
    <mergeCell ref="B155:B163"/>
    <mergeCell ref="B164:B169"/>
    <mergeCell ref="B170:B174"/>
    <mergeCell ref="B175:B183"/>
    <mergeCell ref="B184:B194"/>
    <mergeCell ref="B195:B205"/>
    <mergeCell ref="B206:B211"/>
    <mergeCell ref="B212:B216"/>
    <mergeCell ref="B217:B219"/>
    <mergeCell ref="B220:B223"/>
    <mergeCell ref="B224:B232"/>
    <mergeCell ref="B233:B241"/>
    <mergeCell ref="B242:B250"/>
    <mergeCell ref="B251:B254"/>
    <mergeCell ref="B255:B265"/>
    <mergeCell ref="B266:B270"/>
    <mergeCell ref="B271:B273"/>
    <mergeCell ref="B274:B279"/>
    <mergeCell ref="B280:B282"/>
    <mergeCell ref="B283:B291"/>
    <mergeCell ref="B292:B300"/>
    <mergeCell ref="B301:B309"/>
    <mergeCell ref="B310:B318"/>
    <mergeCell ref="B319:B325"/>
    <mergeCell ref="B326:B331"/>
    <mergeCell ref="B332:B343"/>
    <mergeCell ref="B344:B345"/>
    <mergeCell ref="B346:B353"/>
    <mergeCell ref="B354:B361"/>
    <mergeCell ref="B362:B367"/>
    <mergeCell ref="B368:B379"/>
    <mergeCell ref="B381:B384"/>
    <mergeCell ref="B385:B386"/>
    <mergeCell ref="B387:B388"/>
    <mergeCell ref="B389:B391"/>
    <mergeCell ref="B392:B398"/>
    <mergeCell ref="B399:B407"/>
    <mergeCell ref="B408:B416"/>
    <mergeCell ref="B417:B425"/>
    <mergeCell ref="B426:B431"/>
    <mergeCell ref="B432:B436"/>
    <mergeCell ref="B438:B439"/>
    <mergeCell ref="B440:B442"/>
    <mergeCell ref="B443:B446"/>
    <mergeCell ref="A447:H447"/>
    <mergeCell ref="B456:B457"/>
    <mergeCell ref="A458:H458"/>
    <mergeCell ref="B477:G477"/>
    <mergeCell ref="B478:G478"/>
    <mergeCell ref="B479:H479"/>
    <mergeCell ref="B480:H480"/>
    <mergeCell ref="B481:H481"/>
    <mergeCell ref="B482:H482"/>
    <mergeCell ref="B483:H483"/>
    <mergeCell ref="B484:H484"/>
    <mergeCell ref="A487:H487"/>
    <mergeCell ref="A488:H488"/>
    <mergeCell ref="A489:H489"/>
    <mergeCell ref="A490:H490"/>
    <mergeCell ref="A491:H491"/>
  </mergeCells>
  <printOptions headings="false" gridLines="false" gridLinesSet="true" horizontalCentered="false" verticalCentered="false"/>
  <pageMargins left="0.25" right="0.25" top="0.4" bottom="0.4" header="0.511811023622047" footer="0.5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&amp;L&amp;9 Питомник ArtGreen · прайс лето-осень 2026 · 3 раздела&amp;R&amp;"Arial,Bold"&amp;10 Страница &amp;P из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2026-05-25T10:21:25Z</dcterms:created>
  <dc:creator>openpyxl</dc:creator>
  <dc:description/>
  <dc:language>en-US</dc:language>
  <cp:lastModifiedBy>office@art-green.ru</cp:lastModifiedBy>
  <dcterms:modified xsi:type="dcterms:W3CDTF">2026-06-16T14:34:53Z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